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11700" activeTab="6"/>
  </bookViews>
  <sheets>
    <sheet name="Maintenance Schedule" sheetId="14" r:id="rId1"/>
    <sheet name="Service Interval" sheetId="15" r:id="rId2"/>
    <sheet name="12 Month Service" sheetId="3" r:id="rId3"/>
    <sheet name="24 Month Service " sheetId="6" r:id="rId4"/>
    <sheet name="36 Month Service " sheetId="8" r:id="rId5"/>
    <sheet name="48 Month Service " sheetId="9" r:id="rId6"/>
    <sheet name="60 Month Service" sheetId="10" r:id="rId7"/>
    <sheet name="72 Month Service " sheetId="11" r:id="rId8"/>
    <sheet name="84 Month Service " sheetId="12" r:id="rId9"/>
    <sheet name="96 Month Service" sheetId="13" r:id="rId10"/>
    <sheet name="108 Month Service" sheetId="16" r:id="rId11"/>
    <sheet name="120 Month Service" sheetId="17" r:id="rId12"/>
  </sheets>
  <definedNames>
    <definedName name="_xlnm.Print_Area" localSheetId="10">'108 Month Service'!$A$1:$I$42</definedName>
    <definedName name="_xlnm.Print_Area" localSheetId="2">'12 Month Service'!$A$1:$I$42</definedName>
    <definedName name="_xlnm.Print_Area" localSheetId="11">'120 Month Service'!$A$1:$I$42</definedName>
    <definedName name="_xlnm.Print_Area" localSheetId="3">'24 Month Service '!$A$1:$I$42</definedName>
    <definedName name="_xlnm.Print_Area" localSheetId="4">'36 Month Service '!$A$1:$I$42</definedName>
    <definedName name="_xlnm.Print_Area" localSheetId="5">'48 Month Service '!$A$1:$I$42</definedName>
    <definedName name="_xlnm.Print_Area" localSheetId="6">'60 Month Service'!$A$1:$I$42</definedName>
    <definedName name="_xlnm.Print_Area" localSheetId="7">'72 Month Service '!$A$1:$I$42</definedName>
    <definedName name="_xlnm.Print_Area" localSheetId="8">'84 Month Service '!$A$1:$I$42</definedName>
    <definedName name="_xlnm.Print_Area" localSheetId="9">'96 Month Service'!$A$1:$I$42</definedName>
    <definedName name="_xlnm.Print_Area" localSheetId="1">'Service Interval'!$A$1:$M$42</definedName>
  </definedNames>
  <calcPr calcId="145621"/>
</workbook>
</file>

<file path=xl/calcChain.xml><?xml version="1.0" encoding="utf-8"?>
<calcChain xmlns="http://schemas.openxmlformats.org/spreadsheetml/2006/main">
  <c r="H35" i="17" l="1"/>
  <c r="H41" i="13"/>
  <c r="H6" i="10" l="1"/>
  <c r="H40" i="17" l="1"/>
  <c r="H39" i="17"/>
  <c r="H38" i="17"/>
  <c r="H36" i="17"/>
  <c r="H34" i="17"/>
  <c r="H33" i="17"/>
  <c r="H32" i="17"/>
  <c r="H30" i="17"/>
  <c r="H29" i="17"/>
  <c r="H28" i="17"/>
  <c r="H27" i="17"/>
  <c r="H26" i="17"/>
  <c r="H25" i="17"/>
  <c r="H21" i="17"/>
  <c r="H20" i="17"/>
  <c r="H18" i="17"/>
  <c r="H16" i="17"/>
  <c r="H15" i="17"/>
  <c r="H14" i="17"/>
  <c r="H13" i="17"/>
  <c r="H11" i="17"/>
  <c r="H10" i="17"/>
  <c r="H9" i="17"/>
  <c r="H8" i="17"/>
  <c r="H7" i="17"/>
  <c r="H6" i="17"/>
  <c r="H5" i="17"/>
  <c r="H3" i="17"/>
  <c r="H41" i="17"/>
  <c r="H40" i="16"/>
  <c r="H41" i="16" s="1"/>
  <c r="H39" i="16"/>
  <c r="H38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0" i="16"/>
  <c r="H18" i="16"/>
  <c r="H16" i="16"/>
  <c r="H15" i="16"/>
  <c r="H14" i="16"/>
  <c r="H13" i="16"/>
  <c r="H11" i="16"/>
  <c r="H10" i="16"/>
  <c r="H9" i="16"/>
  <c r="H8" i="16"/>
  <c r="H7" i="16"/>
  <c r="H6" i="16"/>
  <c r="H5" i="16"/>
  <c r="H3" i="16"/>
  <c r="H8" i="13" l="1"/>
  <c r="H8" i="12"/>
  <c r="H8" i="11"/>
  <c r="H8" i="10"/>
  <c r="H40" i="3" l="1"/>
  <c r="H34" i="3"/>
  <c r="H8" i="9" l="1"/>
  <c r="H40" i="13" l="1"/>
  <c r="H39" i="13"/>
  <c r="H38" i="13"/>
  <c r="H36" i="13"/>
  <c r="H35" i="13"/>
  <c r="H34" i="13"/>
  <c r="H33" i="13"/>
  <c r="H32" i="13"/>
  <c r="H30" i="13"/>
  <c r="H29" i="13"/>
  <c r="H28" i="13"/>
  <c r="H27" i="13"/>
  <c r="H26" i="13"/>
  <c r="H25" i="13"/>
  <c r="H21" i="13"/>
  <c r="H20" i="13"/>
  <c r="H18" i="13"/>
  <c r="H16" i="13"/>
  <c r="H15" i="13"/>
  <c r="H14" i="13"/>
  <c r="H13" i="13"/>
  <c r="H11" i="13"/>
  <c r="H10" i="13"/>
  <c r="H9" i="13"/>
  <c r="H7" i="13"/>
  <c r="H6" i="13"/>
  <c r="H5" i="13"/>
  <c r="H3" i="13"/>
  <c r="H2" i="13"/>
  <c r="H40" i="12"/>
  <c r="H39" i="12"/>
  <c r="H38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1" i="12"/>
  <c r="H20" i="12"/>
  <c r="H18" i="12"/>
  <c r="H16" i="12"/>
  <c r="H15" i="12"/>
  <c r="H14" i="12"/>
  <c r="H13" i="12"/>
  <c r="H11" i="12"/>
  <c r="H10" i="12"/>
  <c r="H9" i="12"/>
  <c r="H7" i="12"/>
  <c r="H6" i="12"/>
  <c r="H5" i="12"/>
  <c r="H3" i="12"/>
  <c r="H22" i="9"/>
  <c r="H41" i="12" l="1"/>
  <c r="H40" i="11"/>
  <c r="H40" i="10"/>
  <c r="H40" i="9"/>
  <c r="H35" i="9"/>
  <c r="H32" i="10" l="1"/>
  <c r="H32" i="9"/>
  <c r="H32" i="11"/>
  <c r="H32" i="3"/>
  <c r="H32" i="6"/>
  <c r="H31" i="6"/>
  <c r="H32" i="8" l="1"/>
  <c r="H13" i="11" l="1"/>
  <c r="H14" i="11"/>
  <c r="H13" i="10"/>
  <c r="H13" i="9"/>
  <c r="H13" i="8"/>
  <c r="H34" i="11" l="1"/>
  <c r="H39" i="11" l="1"/>
  <c r="H38" i="11"/>
  <c r="H36" i="11"/>
  <c r="H35" i="11"/>
  <c r="H33" i="11"/>
  <c r="H29" i="11"/>
  <c r="H27" i="11"/>
  <c r="H26" i="11"/>
  <c r="H25" i="11"/>
  <c r="H21" i="11"/>
  <c r="H20" i="11"/>
  <c r="H18" i="11"/>
  <c r="H16" i="11"/>
  <c r="H15" i="11"/>
  <c r="H11" i="11"/>
  <c r="H10" i="11"/>
  <c r="H9" i="11"/>
  <c r="H7" i="11"/>
  <c r="H6" i="11"/>
  <c r="H5" i="11"/>
  <c r="H3" i="11"/>
  <c r="H41" i="11" l="1"/>
  <c r="H40" i="8"/>
  <c r="H22" i="8"/>
  <c r="H19" i="8"/>
  <c r="H8" i="8"/>
  <c r="H4" i="8"/>
  <c r="H38" i="10" l="1"/>
  <c r="H36" i="10"/>
  <c r="H35" i="10"/>
  <c r="H34" i="10"/>
  <c r="H31" i="10"/>
  <c r="H30" i="10"/>
  <c r="H29" i="10"/>
  <c r="H28" i="10"/>
  <c r="H26" i="10"/>
  <c r="H25" i="10"/>
  <c r="H21" i="10"/>
  <c r="H20" i="10"/>
  <c r="H18" i="10"/>
  <c r="H16" i="10"/>
  <c r="H15" i="10"/>
  <c r="H14" i="10"/>
  <c r="H11" i="10"/>
  <c r="H10" i="10"/>
  <c r="H9" i="10"/>
  <c r="H5" i="10"/>
  <c r="H3" i="10"/>
  <c r="H2" i="10"/>
  <c r="H41" i="10" l="1"/>
  <c r="H2" i="9"/>
  <c r="H2" i="8"/>
  <c r="H25" i="9"/>
  <c r="H25" i="8"/>
  <c r="H38" i="9"/>
  <c r="H36" i="9"/>
  <c r="H34" i="9"/>
  <c r="H31" i="9"/>
  <c r="H30" i="9"/>
  <c r="H29" i="9"/>
  <c r="H28" i="9"/>
  <c r="H26" i="9"/>
  <c r="H21" i="9"/>
  <c r="H20" i="9"/>
  <c r="H18" i="9"/>
  <c r="H16" i="9"/>
  <c r="H15" i="9"/>
  <c r="H14" i="9"/>
  <c r="H11" i="9"/>
  <c r="H10" i="9"/>
  <c r="H9" i="9"/>
  <c r="H6" i="9"/>
  <c r="H5" i="9"/>
  <c r="H3" i="9"/>
  <c r="H21" i="8"/>
  <c r="H41" i="9" l="1"/>
  <c r="H38" i="8"/>
  <c r="H36" i="8"/>
  <c r="H35" i="8"/>
  <c r="H34" i="8"/>
  <c r="H31" i="8"/>
  <c r="H30" i="8"/>
  <c r="H29" i="8"/>
  <c r="H28" i="8"/>
  <c r="H26" i="8"/>
  <c r="H20" i="8"/>
  <c r="H18" i="8"/>
  <c r="H16" i="8"/>
  <c r="H15" i="8"/>
  <c r="H14" i="8"/>
  <c r="H12" i="8"/>
  <c r="H11" i="8"/>
  <c r="H10" i="8"/>
  <c r="H9" i="8"/>
  <c r="H6" i="8"/>
  <c r="H5" i="8"/>
  <c r="H3" i="8"/>
  <c r="H41" i="8" l="1"/>
  <c r="H19" i="3"/>
  <c r="H2" i="6"/>
  <c r="H3" i="6"/>
  <c r="H4" i="6"/>
  <c r="H5" i="6"/>
  <c r="H6" i="6"/>
  <c r="H9" i="6"/>
  <c r="H10" i="6"/>
  <c r="H11" i="6"/>
  <c r="H12" i="6"/>
  <c r="H14" i="6"/>
  <c r="H15" i="6"/>
  <c r="H16" i="6"/>
  <c r="H18" i="6"/>
  <c r="H20" i="6"/>
  <c r="H21" i="6"/>
  <c r="H25" i="6"/>
  <c r="H26" i="6"/>
  <c r="H27" i="6"/>
  <c r="H28" i="6"/>
  <c r="H29" i="6"/>
  <c r="H30" i="6"/>
  <c r="H33" i="6"/>
  <c r="H34" i="6"/>
  <c r="H35" i="6"/>
  <c r="H36" i="6"/>
  <c r="H38" i="6"/>
  <c r="H39" i="6"/>
  <c r="H38" i="3"/>
  <c r="H35" i="3"/>
  <c r="H31" i="3"/>
  <c r="H29" i="3"/>
  <c r="H28" i="3"/>
  <c r="H26" i="3"/>
  <c r="H25" i="3"/>
  <c r="H20" i="3"/>
  <c r="H18" i="3"/>
  <c r="H16" i="3"/>
  <c r="H15" i="3"/>
  <c r="H14" i="3"/>
  <c r="H12" i="3"/>
  <c r="H11" i="3"/>
  <c r="H10" i="3"/>
  <c r="H9" i="3"/>
  <c r="H8" i="3"/>
  <c r="H5" i="3"/>
  <c r="H4" i="3"/>
  <c r="H3" i="3"/>
  <c r="H2" i="3"/>
  <c r="H41" i="3" l="1"/>
  <c r="H41" i="6"/>
</calcChain>
</file>

<file path=xl/sharedStrings.xml><?xml version="1.0" encoding="utf-8"?>
<sst xmlns="http://schemas.openxmlformats.org/spreadsheetml/2006/main" count="1609" uniqueCount="254">
  <si>
    <t>Component</t>
  </si>
  <si>
    <t>Part Number</t>
  </si>
  <si>
    <t>Fuel Filter</t>
  </si>
  <si>
    <t>Oil Filter</t>
  </si>
  <si>
    <t>Air Filter</t>
  </si>
  <si>
    <t>Transmission</t>
  </si>
  <si>
    <t>Air Dryer</t>
  </si>
  <si>
    <t>Haldex PURest Filter Kit</t>
  </si>
  <si>
    <t>DQ6050</t>
  </si>
  <si>
    <t>Each</t>
  </si>
  <si>
    <t>Pair</t>
  </si>
  <si>
    <t xml:space="preserve">Transynd Fluid </t>
  </si>
  <si>
    <t>Fuel/Water Separator</t>
  </si>
  <si>
    <t>Rear Differential</t>
  </si>
  <si>
    <t>In Hand</t>
  </si>
  <si>
    <t>Filters</t>
  </si>
  <si>
    <t>Front Axle Hubs</t>
  </si>
  <si>
    <t xml:space="preserve">Engine Oil </t>
  </si>
  <si>
    <t>Gallon</t>
  </si>
  <si>
    <t>Unit</t>
  </si>
  <si>
    <t>Service Due</t>
  </si>
  <si>
    <t>Cost</t>
  </si>
  <si>
    <t>U/Cost</t>
  </si>
  <si>
    <t xml:space="preserve">Fuel Filter </t>
  </si>
  <si>
    <t>TOTAL COST</t>
  </si>
  <si>
    <t>Lube Chassis</t>
  </si>
  <si>
    <t>Tube</t>
  </si>
  <si>
    <t>Grease for Air Gun</t>
  </si>
  <si>
    <t>29548988</t>
  </si>
  <si>
    <t xml:space="preserve">10.0 KW Onan </t>
  </si>
  <si>
    <t>Cummins ISL Engine</t>
  </si>
  <si>
    <t>U/Srv</t>
  </si>
  <si>
    <t>Powerglide Chassis</t>
  </si>
  <si>
    <t xml:space="preserve">Oil Filter </t>
  </si>
  <si>
    <t>122-0897</t>
  </si>
  <si>
    <t>140-3071</t>
  </si>
  <si>
    <t>FF5636</t>
  </si>
  <si>
    <t>FS1003</t>
  </si>
  <si>
    <t>LF9009</t>
  </si>
  <si>
    <t>094973-007</t>
  </si>
  <si>
    <t>Aqua-Hot</t>
  </si>
  <si>
    <t>Gar-Ber Model R</t>
  </si>
  <si>
    <t>Fuel Nozzle</t>
  </si>
  <si>
    <t>0.35 Gallons @ 60</t>
  </si>
  <si>
    <t>Fan Drive Belt</t>
  </si>
  <si>
    <t>Alternator/AC Belt</t>
  </si>
  <si>
    <t>Coalescing Filter</t>
  </si>
  <si>
    <t>CV5060300</t>
  </si>
  <si>
    <t xml:space="preserve">Engine Coolant </t>
  </si>
  <si>
    <t>ZF</t>
  </si>
  <si>
    <t xml:space="preserve">Synthetic Gear Oil </t>
  </si>
  <si>
    <t>Fan Drive</t>
  </si>
  <si>
    <t>Fan Drive Gearbox</t>
  </si>
  <si>
    <t>149-2513</t>
  </si>
  <si>
    <t>SERVICE INTERVAL</t>
  </si>
  <si>
    <t>Daily</t>
  </si>
  <si>
    <t>Required Fluids/ Lubricants, and Procedures</t>
  </si>
  <si>
    <t>5K</t>
  </si>
  <si>
    <t>10K</t>
  </si>
  <si>
    <t>15K</t>
  </si>
  <si>
    <t>20K</t>
  </si>
  <si>
    <t>Air System:</t>
  </si>
  <si>
    <t>Air Intake</t>
  </si>
  <si>
    <t>Brake Systems:</t>
  </si>
  <si>
    <t>ABS Sensors</t>
  </si>
  <si>
    <t>Brake Pads, Rotors, Shoes &amp; Drums</t>
  </si>
  <si>
    <t>Slack Adjusters</t>
  </si>
  <si>
    <t>Brake Hoses/Whips, Front &amp; Rear</t>
  </si>
  <si>
    <t>Cooling Systems:</t>
  </si>
  <si>
    <t>A/C Condenser Fins</t>
  </si>
  <si>
    <t>Charge Air Cooler Fins</t>
  </si>
  <si>
    <t>Fan &amp; Fan Shroud</t>
  </si>
  <si>
    <t>Radiator Fins/Grill</t>
  </si>
  <si>
    <t>Radiator Hoses &amp; Pipes</t>
  </si>
  <si>
    <t>Fan Clutch</t>
  </si>
  <si>
    <t>Fan Drive Shaft U-Joints</t>
  </si>
  <si>
    <t>Fan Gear Box</t>
  </si>
  <si>
    <t>Electrical Systems:</t>
  </si>
  <si>
    <t>Rear Electrical Compartment</t>
  </si>
  <si>
    <t>Front Electrical Compartment</t>
  </si>
  <si>
    <t>Generator Cables</t>
  </si>
  <si>
    <t>Alternator Belt</t>
  </si>
  <si>
    <t>Batteries</t>
  </si>
  <si>
    <t>Engine Systems:</t>
  </si>
  <si>
    <t>Engine Drive Belt Tension</t>
  </si>
  <si>
    <t>Engine Oil Filter</t>
  </si>
  <si>
    <t>Exhaust Muffler &amp; Piping</t>
  </si>
  <si>
    <t>Diesel Fuel</t>
  </si>
  <si>
    <t>Fuel Tank Vent Lines</t>
  </si>
  <si>
    <t>Fuel Tank &amp; Lines</t>
  </si>
  <si>
    <t>Engine Coolant</t>
  </si>
  <si>
    <t>Primary Fuel Filter</t>
  </si>
  <si>
    <t>Secondary Fuel Filter</t>
  </si>
  <si>
    <t>Steering Systems:</t>
  </si>
  <si>
    <t>Steering Gear Pump</t>
  </si>
  <si>
    <t>Steering Shaft U-Joints</t>
  </si>
  <si>
    <t>Steering Shaft Boot</t>
  </si>
  <si>
    <t>Suspension &amp; Axles:</t>
  </si>
  <si>
    <t>Coach Alignment</t>
  </si>
  <si>
    <t>Front Ride Height Adjust</t>
  </si>
  <si>
    <t>Rear Ride Height Adjust</t>
  </si>
  <si>
    <t>Ride Height Valve Linkages</t>
  </si>
  <si>
    <t>Air Suspension Bags</t>
  </si>
  <si>
    <t>Front Axle King Pins</t>
  </si>
  <si>
    <t>Front &amp; Rear Shocks</t>
  </si>
  <si>
    <t>Rear Axle Lube</t>
  </si>
  <si>
    <t>Wheel Lug Torque</t>
  </si>
  <si>
    <t>Automatic Slack Adjusters</t>
  </si>
  <si>
    <t>Slack Adjuster Cam Shafts</t>
  </si>
  <si>
    <t>Slack Adjuster Clevis Pins</t>
  </si>
  <si>
    <t>Transmission &amp; Driveline:</t>
  </si>
  <si>
    <t>Drive Shaft</t>
  </si>
  <si>
    <t>Transmission Fluid</t>
  </si>
  <si>
    <t>Transmission Filters</t>
  </si>
  <si>
    <t>Primary Air Tank Reservoir</t>
  </si>
  <si>
    <t>Secondary Air Tank Reservoir</t>
  </si>
  <si>
    <t>Inspect for blockage</t>
  </si>
  <si>
    <t>Check restriction indicator - replace filter as needed (7)</t>
  </si>
  <si>
    <t>Drain condensation daily</t>
  </si>
  <si>
    <t>Clean sensors &amp; adjust into hub rings. (1)</t>
  </si>
  <si>
    <t>Inspect pads, shoes, rotors &amp; drums for wear and cracks (1)</t>
  </si>
  <si>
    <t>Inspect slack adjuster for proper adjustment &amp; grease</t>
  </si>
  <si>
    <t>Inspect for leaks &amp; cracking</t>
  </si>
  <si>
    <t>Inspect for blockage and wash clean every 10K or as needed</t>
  </si>
  <si>
    <t>Inspect for blockage and cracks</t>
  </si>
  <si>
    <t>Inspect for kinks, chafing wear and leaks</t>
  </si>
  <si>
    <t>Inspect for leaks daily</t>
  </si>
  <si>
    <t>Inspect for kinks and leaks daily</t>
  </si>
  <si>
    <t>Inspect for correct alignment</t>
  </si>
  <si>
    <t>Replace fan belt</t>
  </si>
  <si>
    <t>Change fluid and inspect for leaks (6)</t>
  </si>
  <si>
    <t>Check for loose fuses and cables</t>
  </si>
  <si>
    <t>Check for loose red &amp; black cables connected to generator</t>
  </si>
  <si>
    <t>Check for correct tension and wear</t>
  </si>
  <si>
    <t>Check for loose lugs/remove any corrosion</t>
  </si>
  <si>
    <t>Inspect belt tension</t>
  </si>
  <si>
    <t>Replace engine oil filter per engine manual (1)</t>
  </si>
  <si>
    <t>Change engine oil per engine manual (1)</t>
  </si>
  <si>
    <t>Inspect for pinholes, rust and leaks</t>
  </si>
  <si>
    <t>Inspect for leaks around fuel inlet nipples and hoses</t>
  </si>
  <si>
    <t>Change engine coolant per engine manual</t>
  </si>
  <si>
    <t>Replace fuel filter per engine manual (1)</t>
  </si>
  <si>
    <t>Inspect mount bolts for looseness &amp; hydraulic hoses for leaks</t>
  </si>
  <si>
    <t>Inspect for hydraulic hose leaks at fittings</t>
  </si>
  <si>
    <t>Inspect for loose fasteners &amp; lube bearings w/NGLI # 2 grease</t>
  </si>
  <si>
    <t>Inspect for clearance between boot &amp; shaft, lubricate w/NGLI # 2 grease</t>
  </si>
  <si>
    <t>Align coach as needed (4)</t>
  </si>
  <si>
    <t>Adjust to 7" side to side from bottom of rail to centerline of axle</t>
  </si>
  <si>
    <t>Inspect for leaks at fittings and inspect bags for leaks or cracks</t>
  </si>
  <si>
    <t>Inspect for looseness</t>
  </si>
  <si>
    <t>Lubricate w/NGLI # 2 grease</t>
  </si>
  <si>
    <t>Inspect for leaks on shock tube, replace as needed</t>
  </si>
  <si>
    <t>Inspect for leaks &amp; check fluid level. Use Synthetic oil only 75W90 (3)</t>
  </si>
  <si>
    <t>Inspect U-Joints &amp; safety strap for loose bolts &amp; wear, lubricate w/NGLI # 2 grease</t>
  </si>
  <si>
    <t>(1) Replace / inspect at stated mileage interval or every 12 months whichever occurs first.</t>
  </si>
  <si>
    <t>(2) Re-torque all wheel nuts after the first 100 miles, then every 12K miles thereafter.</t>
  </si>
  <si>
    <t>(4) For best tire life and handling, alignment of front axle is recommended every 15K miles.</t>
  </si>
  <si>
    <t>(5) Factory filled with Transynd. To maintain these service intervals, fluid must not be mixed with Dexron or other fluids.</t>
  </si>
  <si>
    <t>Lubricate w/NGLI #2 grease</t>
  </si>
  <si>
    <t>Inspect for "P" traps that may cause air locks and slow filling</t>
  </si>
  <si>
    <t>Inspect for wear in clevis pin and cotter pins. Replace as necessary</t>
  </si>
  <si>
    <t>Grease linkage grommets w/D.A. Stewart Aqua lube</t>
  </si>
  <si>
    <t>(6) Total fluid capacity is 24oz. Use only synthetic 75W90 oil.</t>
  </si>
  <si>
    <t>(7) Replace filter when indicator shows 25 inches or every two years whichever occurs first.</t>
  </si>
  <si>
    <t>Always use ultra low sulfur fuel only</t>
  </si>
  <si>
    <t>300,000 Miles</t>
  </si>
  <si>
    <t>5015142</t>
  </si>
  <si>
    <t>5000139</t>
  </si>
  <si>
    <t>BP Autran SYN 295</t>
  </si>
  <si>
    <t>Shell Spirax 75W90</t>
  </si>
  <si>
    <t>Engine Oil (Synthetic)</t>
  </si>
  <si>
    <t>Shell Rotella 15W-40</t>
  </si>
  <si>
    <t>Quart</t>
  </si>
  <si>
    <t>Oz.</t>
  </si>
  <si>
    <t>Boiler Antifreeze</t>
  </si>
  <si>
    <t>Shell (Concentrate)</t>
  </si>
  <si>
    <t>Shell 50/50 Mix</t>
  </si>
  <si>
    <r>
      <t xml:space="preserve">AC </t>
    </r>
    <r>
      <rPr>
        <b/>
        <sz val="10"/>
        <rFont val="Arial"/>
        <family val="2"/>
      </rPr>
      <t>BYPASS</t>
    </r>
    <r>
      <rPr>
        <sz val="10"/>
        <rFont val="Arial"/>
      </rPr>
      <t xml:space="preserve"> Belt</t>
    </r>
  </si>
  <si>
    <t xml:space="preserve"> Shell Rotella Extender</t>
  </si>
  <si>
    <t>Cummins 3289124</t>
  </si>
  <si>
    <t>2.5 Gallon</t>
  </si>
  <si>
    <t>Shell Rotella 5W-40</t>
  </si>
  <si>
    <t>752-6433       DQ6050</t>
  </si>
  <si>
    <t>Fleetguard # 83804E</t>
  </si>
  <si>
    <t>Dexron III</t>
  </si>
  <si>
    <t xml:space="preserve">Air Filter </t>
  </si>
  <si>
    <t>24 Oz.</t>
  </si>
  <si>
    <t>Tag Axle Hubs</t>
  </si>
  <si>
    <t>80W90 Gear Lube</t>
  </si>
  <si>
    <t>Inspect for leaks and blockage of purge valve (9)</t>
  </si>
  <si>
    <t>Coolant Level</t>
  </si>
  <si>
    <t>Check sight glass for correct fluid level daily</t>
  </si>
  <si>
    <t xml:space="preserve">Steering Gear </t>
  </si>
  <si>
    <t>Front Axle Tie Rods - Inspect</t>
  </si>
  <si>
    <t>Tag Axle Wheel Hubs</t>
  </si>
  <si>
    <t>Drain &amp; refill the hubs at 50,000 miles or 36 months whichever occurs first</t>
  </si>
  <si>
    <t>Power Steering Reservoir</t>
  </si>
  <si>
    <t>Replace Dexron III &amp; Filter at 35,000 mile or 48 months whichever occurs first</t>
  </si>
  <si>
    <t>Re-torque all wheels nuts - Torque 450 - 500 lbs. (2)</t>
  </si>
  <si>
    <t>Power Steering Filter</t>
  </si>
  <si>
    <t>Power Steering Fluid</t>
  </si>
  <si>
    <t>Surge Tank Cap</t>
  </si>
  <si>
    <t>Surge Tank Vent Lines</t>
  </si>
  <si>
    <t>Adjust to 10" side to side from bottom of air bag to top of air bag mount place</t>
  </si>
  <si>
    <t>100% Concentrate</t>
  </si>
  <si>
    <t>50/50 Mix</t>
  </si>
  <si>
    <t>Air Filter Cleaner</t>
  </si>
  <si>
    <t>K &amp; N 99-0638</t>
  </si>
  <si>
    <t>1 Used</t>
  </si>
  <si>
    <t>Ride Height Grommets</t>
  </si>
  <si>
    <t>Aqua-Shield</t>
  </si>
  <si>
    <t>Height Control Valve</t>
  </si>
  <si>
    <t>8 Oz Tube</t>
  </si>
  <si>
    <t>CV50628</t>
  </si>
  <si>
    <t xml:space="preserve"> FF5636</t>
  </si>
  <si>
    <t xml:space="preserve"> FS1003</t>
  </si>
  <si>
    <t>K &amp; N 38-2009R</t>
  </si>
  <si>
    <t>215V710      5015142</t>
  </si>
  <si>
    <t>8V75.5IN      5000139</t>
  </si>
  <si>
    <t>FS1065</t>
  </si>
  <si>
    <t>215V710       5015142</t>
  </si>
  <si>
    <t>48 Month Service Completed (12/28/2014)</t>
  </si>
  <si>
    <t>Engine Crankcase Ventilation Filter</t>
  </si>
  <si>
    <t>Replace fluid at 150,000 miles or 60 months whichever occurs first (5) (8)</t>
  </si>
  <si>
    <t>Replace fluid at 75,000 miles or 60 months whichever occurs first (5) (8)</t>
  </si>
  <si>
    <t xml:space="preserve">(3) Factory filled with synthetic oil. DO NOT MIX with mineral oils. </t>
  </si>
  <si>
    <t>(9) Replace Air Dryer desiccant cartridge every 36 months.</t>
  </si>
  <si>
    <t>It is the coach owner's responsibility to follow the correct maintenance schedule for their Powerglide chassis</t>
  </si>
  <si>
    <r>
      <t xml:space="preserve">Replace filter at two years (10) </t>
    </r>
    <r>
      <rPr>
        <b/>
        <sz val="8"/>
        <rFont val="Arial"/>
        <family val="2"/>
      </rPr>
      <t xml:space="preserve">OR </t>
    </r>
    <r>
      <rPr>
        <sz val="8"/>
        <rFont val="Arial"/>
        <family val="2"/>
      </rPr>
      <t>during the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third or fourth engine oil change (11)</t>
    </r>
  </si>
  <si>
    <r>
      <t xml:space="preserve">(8) IF Allison Prognostics ENABLED, replace fluid &amp; filters when the Prognostics system tells you to </t>
    </r>
    <r>
      <rPr>
        <b/>
        <sz val="10"/>
        <rFont val="Arial"/>
        <family val="2"/>
      </rPr>
      <t>OR</t>
    </r>
    <r>
      <rPr>
        <sz val="10"/>
        <rFont val="Arial"/>
        <family val="2"/>
      </rPr>
      <t xml:space="preserve"> at 60 months of service.</t>
    </r>
  </si>
  <si>
    <r>
      <t xml:space="preserve">(10) Replace Crankcase Ventilation Filter at two years if engine was built to </t>
    </r>
    <r>
      <rPr>
        <b/>
        <sz val="10"/>
        <rFont val="Arial"/>
        <family val="2"/>
      </rPr>
      <t>EPA 2007</t>
    </r>
    <r>
      <rPr>
        <sz val="10"/>
        <rFont val="Arial"/>
        <family val="2"/>
      </rPr>
      <t xml:space="preserve"> specs.</t>
    </r>
  </si>
  <si>
    <r>
      <t xml:space="preserve">(11) Replace Crankcase Ventilation Filter during third or fourth oil change if engine was built to </t>
    </r>
    <r>
      <rPr>
        <b/>
        <sz val="10"/>
        <rFont val="Arial"/>
        <family val="2"/>
      </rPr>
      <t>EPA 2010</t>
    </r>
    <r>
      <rPr>
        <sz val="10"/>
        <rFont val="Arial"/>
        <family val="2"/>
      </rPr>
      <t xml:space="preserve"> specs.</t>
    </r>
  </si>
  <si>
    <t>P560971 or 29548988</t>
  </si>
  <si>
    <t>AF25550 or 140-3071</t>
  </si>
  <si>
    <t>FF236   or  149-2513</t>
  </si>
  <si>
    <t>LF3682  or  122-0897</t>
  </si>
  <si>
    <r>
      <t xml:space="preserve">Air Filter </t>
    </r>
    <r>
      <rPr>
        <b/>
        <sz val="10"/>
        <color rgb="FFFF0000"/>
        <rFont val="Arial"/>
        <family val="2"/>
      </rPr>
      <t xml:space="preserve">(CLEAN ONLY)   </t>
    </r>
  </si>
  <si>
    <r>
      <t xml:space="preserve">Air Filter  </t>
    </r>
    <r>
      <rPr>
        <b/>
        <sz val="10"/>
        <color rgb="FFFF0000"/>
        <rFont val="Arial"/>
        <family val="2"/>
      </rPr>
      <t>(CLEAN ONLY)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 </t>
    </r>
  </si>
  <si>
    <r>
      <t xml:space="preserve">Air Filter  </t>
    </r>
    <r>
      <rPr>
        <b/>
        <sz val="10"/>
        <color rgb="FFFF0000"/>
        <rFont val="Arial"/>
        <family val="2"/>
      </rPr>
      <t>(CLEAN ONLY)</t>
    </r>
    <r>
      <rPr>
        <sz val="10"/>
        <rFont val="Arial"/>
        <family val="2"/>
      </rPr>
      <t xml:space="preserve">  </t>
    </r>
  </si>
  <si>
    <r>
      <t xml:space="preserve">Air Filter </t>
    </r>
    <r>
      <rPr>
        <b/>
        <sz val="10"/>
        <color rgb="FFFF0000"/>
        <rFont val="Arial"/>
        <family val="2"/>
      </rPr>
      <t>(CLEAN ONLY)</t>
    </r>
    <r>
      <rPr>
        <sz val="10"/>
        <rFont val="Arial"/>
        <family val="2"/>
      </rPr>
      <t xml:space="preserve">    </t>
    </r>
  </si>
  <si>
    <r>
      <rPr>
        <b/>
        <u/>
        <sz val="10"/>
        <color rgb="FFFF0000"/>
        <rFont val="Arial"/>
        <family val="2"/>
      </rPr>
      <t>CONSOLIDATION</t>
    </r>
    <r>
      <rPr>
        <sz val="10"/>
        <rFont val="Arial"/>
        <family val="2"/>
      </rPr>
      <t xml:space="preserve"> OF ALL PUBLISHED POWERGLIDE MAINTENANCE SCHEDULES AS OF 8/23/2013</t>
    </r>
  </si>
  <si>
    <t>Transynd TES-295</t>
  </si>
  <si>
    <t>60 Month Service Completed 1/28/2016</t>
  </si>
  <si>
    <t>12 Month Service Completed (1/30/2012)</t>
  </si>
  <si>
    <t>24 Month Service Completed (2/2/2013)</t>
  </si>
  <si>
    <t>36 Month Service Completed (3/8/2014)</t>
  </si>
  <si>
    <t>72 Month Service Completed (  /  /    )</t>
  </si>
  <si>
    <t>84 Month Service Completed (  /  /    )</t>
  </si>
  <si>
    <t>96 Month Service Completed (  /  /    )</t>
  </si>
  <si>
    <t>108 Month Service Completed (  /  /    )</t>
  </si>
  <si>
    <t>120 Month Service Completed (  /  /    )</t>
  </si>
  <si>
    <r>
      <t xml:space="preserve">Air Filter </t>
    </r>
    <r>
      <rPr>
        <b/>
        <sz val="10"/>
        <color rgb="FFFF0000"/>
        <rFont val="Arial"/>
        <family val="2"/>
      </rPr>
      <t>(CLEAN ONLY)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 </t>
    </r>
  </si>
  <si>
    <t>CAT ELC</t>
  </si>
  <si>
    <t>1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</si>
</sst>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mmmm\ d\,\ yyyy;@"/>
    <numFmt numFmtId="165" formatCode="_(&quot;$&quot;* #,##0.0_);_(&quot;$&quot;* \(#,##0.0\);_(&quot;$&quot;* &quot;-&quot;??_);_(@_)"/>
    <numFmt numFmtId="166" formatCode="0.0"/>
  </numFmts>
  <fonts count="1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</font>
    <font>
      <b/>
      <sz val="10"/>
      <name val="Arial"/>
      <family val="2"/>
    </font>
    <font>
      <b/>
      <sz val="8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2" borderId="1" xfId="0" applyFill="1" applyBorder="1"/>
    <xf numFmtId="0" fontId="0" fillId="2" borderId="4" xfId="0" applyFill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4" xfId="0" applyFont="1" applyBorder="1"/>
    <xf numFmtId="0" fontId="0" fillId="3" borderId="0" xfId="0" applyFill="1"/>
    <xf numFmtId="0" fontId="0" fillId="4" borderId="1" xfId="0" applyFill="1" applyBorder="1"/>
    <xf numFmtId="0" fontId="0" fillId="3" borderId="1" xfId="0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2" xfId="0" applyFill="1" applyBorder="1"/>
    <xf numFmtId="49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8" fillId="3" borderId="13" xfId="0" applyFont="1" applyFill="1" applyBorder="1"/>
    <xf numFmtId="0" fontId="0" fillId="3" borderId="4" xfId="0" applyFill="1" applyBorder="1"/>
    <xf numFmtId="49" fontId="0" fillId="3" borderId="4" xfId="0" applyNumberFormat="1" applyFill="1" applyBorder="1" applyAlignment="1">
      <alignment horizontal="right"/>
    </xf>
    <xf numFmtId="49" fontId="0" fillId="3" borderId="4" xfId="0" applyNumberFormat="1" applyFill="1" applyBorder="1" applyAlignment="1">
      <alignment horizontal="center"/>
    </xf>
    <xf numFmtId="0" fontId="0" fillId="3" borderId="0" xfId="0" applyFill="1" applyBorder="1"/>
    <xf numFmtId="49" fontId="0" fillId="3" borderId="0" xfId="0" applyNumberFormat="1" applyFill="1" applyBorder="1" applyAlignment="1">
      <alignment horizontal="right"/>
    </xf>
    <xf numFmtId="49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1" fillId="3" borderId="0" xfId="1" applyFill="1"/>
    <xf numFmtId="0" fontId="0" fillId="3" borderId="0" xfId="0" applyFill="1" applyBorder="1" applyAlignment="1">
      <alignment horizontal="center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49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44" fontId="8" fillId="6" borderId="15" xfId="1" applyFont="1" applyFill="1" applyBorder="1" applyProtection="1"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44" fontId="8" fillId="5" borderId="15" xfId="1" applyFont="1" applyFill="1" applyBorder="1" applyProtection="1">
      <protection locked="0"/>
    </xf>
    <xf numFmtId="0" fontId="7" fillId="7" borderId="3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44" fontId="1" fillId="7" borderId="1" xfId="1" applyFill="1" applyBorder="1" applyProtection="1">
      <protection locked="0"/>
    </xf>
    <xf numFmtId="44" fontId="7" fillId="7" borderId="1" xfId="1" applyFont="1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44" fontId="1" fillId="7" borderId="8" xfId="1" applyFill="1" applyBorder="1" applyProtection="1">
      <protection locked="0"/>
    </xf>
    <xf numFmtId="164" fontId="7" fillId="7" borderId="1" xfId="0" applyNumberFormat="1" applyFont="1" applyFill="1" applyBorder="1" applyAlignment="1" applyProtection="1">
      <alignment horizontal="center"/>
      <protection locked="0"/>
    </xf>
    <xf numFmtId="164" fontId="0" fillId="7" borderId="4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4" fontId="1" fillId="3" borderId="1" xfId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4" fontId="1" fillId="3" borderId="8" xfId="1" applyFill="1" applyBorder="1" applyProtection="1"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44" fontId="1" fillId="6" borderId="1" xfId="1" applyFill="1" applyBorder="1" applyProtection="1">
      <protection locked="0"/>
    </xf>
    <xf numFmtId="165" fontId="1" fillId="7" borderId="1" xfId="1" applyNumberFormat="1" applyFill="1" applyBorder="1" applyProtection="1">
      <protection locked="0"/>
    </xf>
    <xf numFmtId="166" fontId="0" fillId="7" borderId="3" xfId="0" applyNumberFormat="1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0" fontId="12" fillId="0" borderId="3" xfId="0" applyFont="1" applyBorder="1"/>
    <xf numFmtId="49" fontId="0" fillId="3" borderId="1" xfId="0" applyNumberForma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44" fontId="1" fillId="3" borderId="0" xfId="1" applyFill="1" applyBorder="1"/>
    <xf numFmtId="44" fontId="8" fillId="3" borderId="1" xfId="1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3" borderId="3" xfId="0" applyFill="1" applyBorder="1"/>
    <xf numFmtId="0" fontId="8" fillId="3" borderId="2" xfId="0" applyFont="1" applyFill="1" applyBorder="1"/>
    <xf numFmtId="0" fontId="0" fillId="3" borderId="13" xfId="0" applyFill="1" applyBorder="1"/>
    <xf numFmtId="0" fontId="0" fillId="3" borderId="4" xfId="0" applyFill="1" applyBorder="1" applyAlignment="1">
      <alignment horizontal="center"/>
    </xf>
    <xf numFmtId="44" fontId="1" fillId="3" borderId="4" xfId="1" applyFill="1" applyBorder="1"/>
    <xf numFmtId="0" fontId="0" fillId="3" borderId="14" xfId="0" applyFill="1" applyBorder="1"/>
    <xf numFmtId="44" fontId="1" fillId="9" borderId="1" xfId="1" applyFill="1" applyBorder="1" applyProtection="1">
      <protection locked="0"/>
    </xf>
    <xf numFmtId="164" fontId="0" fillId="9" borderId="1" xfId="0" applyNumberFormat="1" applyFill="1" applyBorder="1" applyAlignment="1" applyProtection="1">
      <alignment horizontal="center"/>
      <protection locked="0"/>
    </xf>
    <xf numFmtId="164" fontId="7" fillId="9" borderId="1" xfId="0" applyNumberFormat="1" applyFont="1" applyFill="1" applyBorder="1" applyAlignment="1" applyProtection="1">
      <alignment horizontal="center"/>
      <protection locked="0"/>
    </xf>
    <xf numFmtId="44" fontId="8" fillId="9" borderId="15" xfId="1" applyFont="1" applyFill="1" applyBorder="1" applyProtection="1">
      <protection locked="0"/>
    </xf>
    <xf numFmtId="0" fontId="0" fillId="9" borderId="1" xfId="0" applyFill="1" applyBorder="1"/>
    <xf numFmtId="0" fontId="0" fillId="9" borderId="3" xfId="0" applyFill="1" applyBorder="1"/>
    <xf numFmtId="0" fontId="0" fillId="9" borderId="3" xfId="0" applyFill="1" applyBorder="1" applyAlignment="1">
      <alignment horizontal="center"/>
    </xf>
    <xf numFmtId="44" fontId="1" fillId="3" borderId="0" xfId="1" applyFill="1" applyBorder="1" applyProtection="1">
      <protection locked="0"/>
    </xf>
    <xf numFmtId="164" fontId="2" fillId="3" borderId="11" xfId="0" applyNumberFormat="1" applyFont="1" applyFill="1" applyBorder="1" applyAlignment="1">
      <alignment horizontal="center"/>
    </xf>
    <xf numFmtId="44" fontId="2" fillId="3" borderId="11" xfId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4" fontId="1" fillId="3" borderId="4" xfId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44" fontId="8" fillId="6" borderId="4" xfId="1" applyFont="1" applyFill="1" applyBorder="1" applyProtection="1">
      <protection locked="0"/>
    </xf>
    <xf numFmtId="44" fontId="1" fillId="7" borderId="4" xfId="1" applyFill="1" applyBorder="1" applyProtection="1">
      <protection locked="0"/>
    </xf>
    <xf numFmtId="0" fontId="0" fillId="7" borderId="14" xfId="0" applyFill="1" applyBorder="1" applyAlignment="1" applyProtection="1">
      <alignment horizontal="center"/>
      <protection locked="0"/>
    </xf>
    <xf numFmtId="164" fontId="7" fillId="6" borderId="1" xfId="0" applyNumberFormat="1" applyFont="1" applyFill="1" applyBorder="1" applyAlignment="1" applyProtection="1">
      <alignment horizontal="center"/>
      <protection locked="0"/>
    </xf>
    <xf numFmtId="44" fontId="1" fillId="6" borderId="0" xfId="1" applyFill="1"/>
    <xf numFmtId="0" fontId="0" fillId="6" borderId="1" xfId="0" applyFill="1" applyBorder="1" applyAlignment="1" applyProtection="1">
      <alignment horizontal="center"/>
      <protection locked="0"/>
    </xf>
    <xf numFmtId="0" fontId="0" fillId="6" borderId="1" xfId="0" applyFill="1" applyBorder="1"/>
    <xf numFmtId="44" fontId="2" fillId="3" borderId="6" xfId="1" applyNumberFormat="1" applyFont="1" applyFill="1" applyBorder="1" applyAlignment="1">
      <alignment horizontal="center"/>
    </xf>
    <xf numFmtId="44" fontId="1" fillId="6" borderId="1" xfId="1" applyNumberFormat="1" applyFill="1" applyBorder="1" applyProtection="1">
      <protection locked="0"/>
    </xf>
    <xf numFmtId="44" fontId="1" fillId="7" borderId="1" xfId="1" applyNumberFormat="1" applyFill="1" applyBorder="1" applyProtection="1">
      <protection locked="0"/>
    </xf>
    <xf numFmtId="44" fontId="8" fillId="6" borderId="15" xfId="1" applyNumberFormat="1" applyFont="1" applyFill="1" applyBorder="1" applyProtection="1">
      <protection locked="0"/>
    </xf>
    <xf numFmtId="44" fontId="1" fillId="3" borderId="0" xfId="1" applyNumberFormat="1" applyFill="1"/>
    <xf numFmtId="0" fontId="0" fillId="0" borderId="2" xfId="0" applyFill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8" borderId="10" xfId="0" applyFill="1" applyBorder="1" applyAlignment="1"/>
    <xf numFmtId="0" fontId="0" fillId="8" borderId="11" xfId="0" applyFill="1" applyBorder="1" applyAlignment="1"/>
    <xf numFmtId="0" fontId="0" fillId="8" borderId="12" xfId="0" applyFill="1" applyBorder="1" applyAlignment="1"/>
    <xf numFmtId="0" fontId="0" fillId="0" borderId="2" xfId="0" applyBorder="1" applyAlignment="1"/>
    <xf numFmtId="0" fontId="0" fillId="8" borderId="2" xfId="0" applyFill="1" applyBorder="1" applyAlignment="1"/>
    <xf numFmtId="0" fontId="0" fillId="8" borderId="1" xfId="0" applyFill="1" applyBorder="1" applyAlignment="1"/>
    <xf numFmtId="0" fontId="0" fillId="8" borderId="3" xfId="0" applyFill="1" applyBorder="1" applyAlignment="1"/>
    <xf numFmtId="0" fontId="9" fillId="8" borderId="1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7" fillId="0" borderId="2" xfId="0" applyFont="1" applyFill="1" applyBorder="1" applyAlignment="1"/>
    <xf numFmtId="0" fontId="7" fillId="8" borderId="2" xfId="0" applyFont="1" applyFill="1" applyBorder="1" applyAlignment="1"/>
    <xf numFmtId="0" fontId="7" fillId="8" borderId="2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1" fillId="3" borderId="19" xfId="0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9" fontId="11" fillId="3" borderId="19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99FFCC"/>
      <color rgb="FFFFFFCC"/>
      <color rgb="FFFFFF99"/>
      <color rgb="FFFF99FF"/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103"/>
  <sheetViews>
    <sheetView topLeftCell="A34" zoomScaleNormal="100" workbookViewId="0">
      <selection activeCell="G69" sqref="G69"/>
    </sheetView>
  </sheetViews>
  <sheetFormatPr defaultRowHeight="12.75" x14ac:dyDescent="0.2"/>
  <cols>
    <col min="1" max="1" width="30" customWidth="1"/>
    <col min="2" max="2" width="4.42578125" customWidth="1"/>
    <col min="3" max="3" width="3.5703125" customWidth="1"/>
    <col min="4" max="6" width="3.42578125" customWidth="1"/>
    <col min="7" max="7" width="54.28515625" customWidth="1"/>
    <col min="8" max="8" width="27.5703125" customWidth="1"/>
  </cols>
  <sheetData>
    <row r="1" spans="1:7" s="5" customFormat="1" ht="15" customHeight="1" x14ac:dyDescent="0.2">
      <c r="A1" s="7" t="s">
        <v>54</v>
      </c>
      <c r="B1" s="8" t="s">
        <v>55</v>
      </c>
      <c r="C1" s="8" t="s">
        <v>57</v>
      </c>
      <c r="D1" s="8" t="s">
        <v>58</v>
      </c>
      <c r="E1" s="8" t="s">
        <v>59</v>
      </c>
      <c r="F1" s="8" t="s">
        <v>60</v>
      </c>
      <c r="G1" s="9" t="s">
        <v>56</v>
      </c>
    </row>
    <row r="2" spans="1:7" ht="9.75" customHeight="1" x14ac:dyDescent="0.2">
      <c r="A2" s="3"/>
      <c r="B2" s="1"/>
      <c r="C2" s="1"/>
      <c r="D2" s="1"/>
      <c r="E2" s="1"/>
      <c r="F2" s="1"/>
      <c r="G2" s="12"/>
    </row>
    <row r="3" spans="1:7" x14ac:dyDescent="0.2">
      <c r="A3" s="11" t="s">
        <v>61</v>
      </c>
      <c r="B3" s="1"/>
      <c r="C3" s="1"/>
      <c r="D3" s="1"/>
      <c r="E3" s="1"/>
      <c r="F3" s="1"/>
      <c r="G3" s="12"/>
    </row>
    <row r="4" spans="1:7" x14ac:dyDescent="0.2">
      <c r="A4" s="11"/>
      <c r="B4" s="1"/>
      <c r="C4" s="1"/>
      <c r="D4" s="1"/>
      <c r="E4" s="1"/>
      <c r="F4" s="1"/>
      <c r="G4" s="12"/>
    </row>
    <row r="5" spans="1:7" x14ac:dyDescent="0.2">
      <c r="A5" s="3" t="s">
        <v>6</v>
      </c>
      <c r="B5" s="1"/>
      <c r="C5" s="15"/>
      <c r="D5" s="1"/>
      <c r="E5" s="1"/>
      <c r="F5" s="1"/>
      <c r="G5" s="17" t="s">
        <v>189</v>
      </c>
    </row>
    <row r="6" spans="1:7" x14ac:dyDescent="0.2">
      <c r="A6" s="3" t="s">
        <v>62</v>
      </c>
      <c r="B6" s="15"/>
      <c r="C6" s="1"/>
      <c r="D6" s="1"/>
      <c r="E6" s="1"/>
      <c r="F6" s="1"/>
      <c r="G6" s="17" t="s">
        <v>116</v>
      </c>
    </row>
    <row r="7" spans="1:7" x14ac:dyDescent="0.2">
      <c r="A7" s="3" t="s">
        <v>4</v>
      </c>
      <c r="B7" s="1"/>
      <c r="C7" s="1"/>
      <c r="D7" s="15"/>
      <c r="E7" s="1"/>
      <c r="F7" s="1"/>
      <c r="G7" s="17" t="s">
        <v>117</v>
      </c>
    </row>
    <row r="8" spans="1:7" x14ac:dyDescent="0.2">
      <c r="A8" s="3" t="s">
        <v>114</v>
      </c>
      <c r="B8" s="15"/>
      <c r="C8" s="1"/>
      <c r="D8" s="1"/>
      <c r="E8" s="1"/>
      <c r="F8" s="1"/>
      <c r="G8" s="17" t="s">
        <v>118</v>
      </c>
    </row>
    <row r="9" spans="1:7" x14ac:dyDescent="0.2">
      <c r="A9" s="3" t="s">
        <v>115</v>
      </c>
      <c r="B9" s="15"/>
      <c r="C9" s="1"/>
      <c r="D9" s="1"/>
      <c r="E9" s="1"/>
      <c r="F9" s="1"/>
      <c r="G9" s="17" t="s">
        <v>118</v>
      </c>
    </row>
    <row r="10" spans="1:7" x14ac:dyDescent="0.2">
      <c r="A10" s="3"/>
      <c r="B10" s="1"/>
      <c r="C10" s="1"/>
      <c r="D10" s="1"/>
      <c r="E10" s="1"/>
      <c r="F10" s="1"/>
      <c r="G10" s="17"/>
    </row>
    <row r="11" spans="1:7" x14ac:dyDescent="0.2">
      <c r="A11" s="11" t="s">
        <v>63</v>
      </c>
      <c r="B11" s="1"/>
      <c r="C11" s="1"/>
      <c r="D11" s="1"/>
      <c r="E11" s="1"/>
      <c r="F11" s="1"/>
      <c r="G11" s="17"/>
    </row>
    <row r="12" spans="1:7" x14ac:dyDescent="0.2">
      <c r="A12" s="3"/>
      <c r="B12" s="1"/>
      <c r="C12" s="1"/>
      <c r="D12" s="1"/>
      <c r="E12" s="1"/>
      <c r="F12" s="1"/>
      <c r="G12" s="17"/>
    </row>
    <row r="13" spans="1:7" x14ac:dyDescent="0.2">
      <c r="A13" s="3" t="s">
        <v>64</v>
      </c>
      <c r="B13" s="1"/>
      <c r="C13" s="1"/>
      <c r="D13" s="1"/>
      <c r="E13" s="1"/>
      <c r="F13" s="15"/>
      <c r="G13" s="17" t="s">
        <v>119</v>
      </c>
    </row>
    <row r="14" spans="1:7" x14ac:dyDescent="0.2">
      <c r="A14" s="3" t="s">
        <v>65</v>
      </c>
      <c r="B14" s="1"/>
      <c r="C14" s="1"/>
      <c r="D14" s="1"/>
      <c r="E14" s="1"/>
      <c r="F14" s="15"/>
      <c r="G14" s="17" t="s">
        <v>120</v>
      </c>
    </row>
    <row r="15" spans="1:7" x14ac:dyDescent="0.2">
      <c r="A15" s="3" t="s">
        <v>66</v>
      </c>
      <c r="B15" s="1"/>
      <c r="C15" s="1"/>
      <c r="D15" s="1"/>
      <c r="E15" s="1"/>
      <c r="F15" s="15"/>
      <c r="G15" s="17" t="s">
        <v>121</v>
      </c>
    </row>
    <row r="16" spans="1:7" x14ac:dyDescent="0.2">
      <c r="A16" s="3" t="s">
        <v>67</v>
      </c>
      <c r="B16" s="1"/>
      <c r="C16" s="1"/>
      <c r="D16" s="15"/>
      <c r="E16" s="1"/>
      <c r="F16" s="1"/>
      <c r="G16" s="17" t="s">
        <v>122</v>
      </c>
    </row>
    <row r="17" spans="1:7" x14ac:dyDescent="0.2">
      <c r="A17" s="3"/>
      <c r="B17" s="1"/>
      <c r="C17" s="1"/>
      <c r="D17" s="1"/>
      <c r="E17" s="1"/>
      <c r="F17" s="1"/>
      <c r="G17" s="17"/>
    </row>
    <row r="18" spans="1:7" x14ac:dyDescent="0.2">
      <c r="A18" s="11" t="s">
        <v>68</v>
      </c>
      <c r="B18" s="1"/>
      <c r="C18" s="1"/>
      <c r="D18" s="1"/>
      <c r="E18" s="1"/>
      <c r="F18" s="1"/>
      <c r="G18" s="17"/>
    </row>
    <row r="19" spans="1:7" x14ac:dyDescent="0.2">
      <c r="A19" s="3"/>
      <c r="B19" s="1"/>
      <c r="C19" s="1"/>
      <c r="D19" s="1"/>
      <c r="E19" s="1"/>
      <c r="F19" s="1"/>
      <c r="G19" s="17"/>
    </row>
    <row r="20" spans="1:7" x14ac:dyDescent="0.2">
      <c r="A20" s="3" t="s">
        <v>69</v>
      </c>
      <c r="B20" s="1"/>
      <c r="C20" s="1"/>
      <c r="D20" s="15"/>
      <c r="E20" s="1"/>
      <c r="F20" s="1"/>
      <c r="G20" s="17" t="s">
        <v>123</v>
      </c>
    </row>
    <row r="21" spans="1:7" x14ac:dyDescent="0.2">
      <c r="A21" s="3" t="s">
        <v>70</v>
      </c>
      <c r="B21" s="1"/>
      <c r="C21" s="1"/>
      <c r="D21" s="15"/>
      <c r="E21" s="1"/>
      <c r="F21" s="1"/>
      <c r="G21" s="17" t="s">
        <v>123</v>
      </c>
    </row>
    <row r="22" spans="1:7" x14ac:dyDescent="0.2">
      <c r="A22" s="3" t="s">
        <v>71</v>
      </c>
      <c r="B22" s="1"/>
      <c r="C22" s="1"/>
      <c r="D22" s="15"/>
      <c r="E22" s="1"/>
      <c r="F22" s="1"/>
      <c r="G22" s="17" t="s">
        <v>124</v>
      </c>
    </row>
    <row r="23" spans="1:7" x14ac:dyDescent="0.2">
      <c r="A23" s="3" t="s">
        <v>72</v>
      </c>
      <c r="B23" s="1"/>
      <c r="C23" s="1"/>
      <c r="D23" s="15"/>
      <c r="E23" s="1"/>
      <c r="F23" s="1"/>
      <c r="G23" s="17" t="s">
        <v>123</v>
      </c>
    </row>
    <row r="24" spans="1:7" x14ac:dyDescent="0.2">
      <c r="A24" s="3" t="s">
        <v>73</v>
      </c>
      <c r="B24" s="1"/>
      <c r="C24" s="1"/>
      <c r="D24" s="15"/>
      <c r="E24" s="1"/>
      <c r="F24" s="1"/>
      <c r="G24" s="17" t="s">
        <v>125</v>
      </c>
    </row>
    <row r="25" spans="1:7" x14ac:dyDescent="0.2">
      <c r="A25" s="3" t="s">
        <v>201</v>
      </c>
      <c r="B25" s="15"/>
      <c r="C25" s="1"/>
      <c r="D25" s="1"/>
      <c r="E25" s="1"/>
      <c r="F25" s="1"/>
      <c r="G25" s="17" t="s">
        <v>126</v>
      </c>
    </row>
    <row r="26" spans="1:7" x14ac:dyDescent="0.2">
      <c r="A26" s="3" t="s">
        <v>202</v>
      </c>
      <c r="B26" s="15"/>
      <c r="C26" s="1"/>
      <c r="D26" s="1"/>
      <c r="E26" s="1"/>
      <c r="F26" s="1"/>
      <c r="G26" s="17" t="s">
        <v>127</v>
      </c>
    </row>
    <row r="27" spans="1:7" x14ac:dyDescent="0.2">
      <c r="A27" s="3" t="s">
        <v>74</v>
      </c>
      <c r="B27" s="1"/>
      <c r="C27" s="15"/>
      <c r="D27" s="1"/>
      <c r="E27" s="1"/>
      <c r="F27" s="1"/>
      <c r="G27" s="17" t="s">
        <v>128</v>
      </c>
    </row>
    <row r="28" spans="1:7" x14ac:dyDescent="0.2">
      <c r="A28" s="3" t="s">
        <v>44</v>
      </c>
      <c r="B28" s="1"/>
      <c r="C28" s="1"/>
      <c r="D28" s="15"/>
      <c r="E28" s="1"/>
      <c r="F28" s="1"/>
      <c r="G28" s="17" t="s">
        <v>129</v>
      </c>
    </row>
    <row r="29" spans="1:7" x14ac:dyDescent="0.2">
      <c r="A29" s="3" t="s">
        <v>75</v>
      </c>
      <c r="B29" s="1"/>
      <c r="C29" s="1"/>
      <c r="D29" s="15"/>
      <c r="E29" s="1"/>
      <c r="F29" s="1"/>
      <c r="G29" s="17" t="s">
        <v>158</v>
      </c>
    </row>
    <row r="30" spans="1:7" x14ac:dyDescent="0.2">
      <c r="A30" s="3" t="s">
        <v>76</v>
      </c>
      <c r="B30" s="1"/>
      <c r="C30" s="1"/>
      <c r="D30" s="15"/>
      <c r="E30" s="1"/>
      <c r="F30" s="1"/>
      <c r="G30" s="17" t="s">
        <v>130</v>
      </c>
    </row>
    <row r="31" spans="1:7" x14ac:dyDescent="0.2">
      <c r="A31" s="3" t="s">
        <v>190</v>
      </c>
      <c r="B31" s="22"/>
      <c r="C31" s="1"/>
      <c r="D31" s="1"/>
      <c r="E31" s="1"/>
      <c r="F31" s="1"/>
      <c r="G31" s="17" t="s">
        <v>191</v>
      </c>
    </row>
    <row r="32" spans="1:7" x14ac:dyDescent="0.2">
      <c r="A32" s="3"/>
      <c r="B32" s="23"/>
      <c r="C32" s="1"/>
      <c r="D32" s="1"/>
      <c r="E32" s="1"/>
      <c r="F32" s="1"/>
      <c r="G32" s="17"/>
    </row>
    <row r="33" spans="1:7" x14ac:dyDescent="0.2">
      <c r="A33" s="11" t="s">
        <v>77</v>
      </c>
      <c r="B33" s="1"/>
      <c r="C33" s="1"/>
      <c r="D33" s="1"/>
      <c r="E33" s="1"/>
      <c r="F33" s="1"/>
      <c r="G33" s="17"/>
    </row>
    <row r="34" spans="1:7" x14ac:dyDescent="0.2">
      <c r="A34" s="3"/>
      <c r="B34" s="1"/>
      <c r="C34" s="1"/>
      <c r="D34" s="1"/>
      <c r="E34" s="1"/>
      <c r="F34" s="1"/>
      <c r="G34" s="17"/>
    </row>
    <row r="35" spans="1:7" x14ac:dyDescent="0.2">
      <c r="A35" s="3" t="s">
        <v>78</v>
      </c>
      <c r="B35" s="1"/>
      <c r="C35" s="15"/>
      <c r="D35" s="1"/>
      <c r="E35" s="1"/>
      <c r="F35" s="1"/>
      <c r="G35" s="17" t="s">
        <v>131</v>
      </c>
    </row>
    <row r="36" spans="1:7" x14ac:dyDescent="0.2">
      <c r="A36" s="3" t="s">
        <v>79</v>
      </c>
      <c r="B36" s="1"/>
      <c r="C36" s="15"/>
      <c r="D36" s="1"/>
      <c r="E36" s="1"/>
      <c r="F36" s="1"/>
      <c r="G36" s="17" t="s">
        <v>131</v>
      </c>
    </row>
    <row r="37" spans="1:7" x14ac:dyDescent="0.2">
      <c r="A37" s="3" t="s">
        <v>80</v>
      </c>
      <c r="B37" s="1"/>
      <c r="C37" s="15"/>
      <c r="D37" s="1"/>
      <c r="E37" s="1"/>
      <c r="F37" s="1"/>
      <c r="G37" s="17" t="s">
        <v>132</v>
      </c>
    </row>
    <row r="38" spans="1:7" x14ac:dyDescent="0.2">
      <c r="A38" s="3" t="s">
        <v>81</v>
      </c>
      <c r="B38" s="1"/>
      <c r="C38" s="1"/>
      <c r="D38" s="15"/>
      <c r="E38" s="1"/>
      <c r="F38" s="1"/>
      <c r="G38" s="17" t="s">
        <v>133</v>
      </c>
    </row>
    <row r="39" spans="1:7" x14ac:dyDescent="0.2">
      <c r="A39" s="3" t="s">
        <v>82</v>
      </c>
      <c r="B39" s="1"/>
      <c r="C39" s="15"/>
      <c r="D39" s="1"/>
      <c r="E39" s="1"/>
      <c r="F39" s="1"/>
      <c r="G39" s="17" t="s">
        <v>134</v>
      </c>
    </row>
    <row r="40" spans="1:7" x14ac:dyDescent="0.2">
      <c r="A40" s="3"/>
      <c r="B40" s="1"/>
      <c r="C40" s="1"/>
      <c r="D40" s="1"/>
      <c r="E40" s="1"/>
      <c r="F40" s="1"/>
      <c r="G40" s="17"/>
    </row>
    <row r="41" spans="1:7" x14ac:dyDescent="0.2">
      <c r="A41" s="11" t="s">
        <v>83</v>
      </c>
      <c r="B41" s="1"/>
      <c r="C41" s="1"/>
      <c r="D41" s="1"/>
      <c r="E41" s="1"/>
      <c r="F41" s="1"/>
      <c r="G41" s="17"/>
    </row>
    <row r="42" spans="1:7" x14ac:dyDescent="0.2">
      <c r="A42" s="11"/>
      <c r="B42" s="1"/>
      <c r="C42" s="1"/>
      <c r="D42" s="1"/>
      <c r="E42" s="1"/>
      <c r="F42" s="1"/>
      <c r="G42" s="17"/>
    </row>
    <row r="43" spans="1:7" x14ac:dyDescent="0.2">
      <c r="A43" s="3" t="s">
        <v>222</v>
      </c>
      <c r="B43" s="1"/>
      <c r="C43" s="1"/>
      <c r="D43" s="1"/>
      <c r="E43" s="1"/>
      <c r="F43" s="1"/>
      <c r="G43" s="79" t="s">
        <v>228</v>
      </c>
    </row>
    <row r="44" spans="1:7" x14ac:dyDescent="0.2">
      <c r="A44" s="3" t="s">
        <v>84</v>
      </c>
      <c r="B44" s="1"/>
      <c r="C44" s="1"/>
      <c r="D44" s="15"/>
      <c r="E44" s="1"/>
      <c r="F44" s="1"/>
      <c r="G44" s="17" t="s">
        <v>135</v>
      </c>
    </row>
    <row r="45" spans="1:7" x14ac:dyDescent="0.2">
      <c r="A45" s="3" t="s">
        <v>85</v>
      </c>
      <c r="B45" s="1"/>
      <c r="C45" s="1"/>
      <c r="D45" s="1"/>
      <c r="E45" s="1"/>
      <c r="F45" s="15"/>
      <c r="G45" s="17" t="s">
        <v>136</v>
      </c>
    </row>
    <row r="46" spans="1:7" x14ac:dyDescent="0.2">
      <c r="A46" s="3" t="s">
        <v>17</v>
      </c>
      <c r="B46" s="1"/>
      <c r="C46" s="1"/>
      <c r="D46" s="1"/>
      <c r="E46" s="1"/>
      <c r="F46" s="15"/>
      <c r="G46" s="17" t="s">
        <v>137</v>
      </c>
    </row>
    <row r="47" spans="1:7" x14ac:dyDescent="0.2">
      <c r="A47" s="3" t="s">
        <v>86</v>
      </c>
      <c r="B47" s="1"/>
      <c r="C47" s="1"/>
      <c r="D47" s="15"/>
      <c r="E47" s="1"/>
      <c r="F47" s="1"/>
      <c r="G47" s="17" t="s">
        <v>138</v>
      </c>
    </row>
    <row r="48" spans="1:7" x14ac:dyDescent="0.2">
      <c r="A48" s="3" t="s">
        <v>87</v>
      </c>
      <c r="B48" s="1"/>
      <c r="C48" s="1"/>
      <c r="D48" s="1"/>
      <c r="E48" s="1"/>
      <c r="F48" s="1"/>
      <c r="G48" s="17" t="s">
        <v>164</v>
      </c>
    </row>
    <row r="49" spans="1:7" x14ac:dyDescent="0.2">
      <c r="A49" s="3" t="s">
        <v>88</v>
      </c>
      <c r="B49" s="1"/>
      <c r="C49" s="1"/>
      <c r="D49" s="1"/>
      <c r="E49" s="1"/>
      <c r="F49" s="15"/>
      <c r="G49" s="17" t="s">
        <v>159</v>
      </c>
    </row>
    <row r="50" spans="1:7" x14ac:dyDescent="0.2">
      <c r="A50" s="3" t="s">
        <v>89</v>
      </c>
      <c r="B50" s="1"/>
      <c r="C50" s="1"/>
      <c r="D50" s="15"/>
      <c r="E50" s="1"/>
      <c r="F50" s="1"/>
      <c r="G50" s="17" t="s">
        <v>139</v>
      </c>
    </row>
    <row r="51" spans="1:7" x14ac:dyDescent="0.2">
      <c r="A51" s="3" t="s">
        <v>90</v>
      </c>
      <c r="B51" s="1"/>
      <c r="C51" s="1"/>
      <c r="D51" s="1"/>
      <c r="E51" s="1"/>
      <c r="F51" s="1"/>
      <c r="G51" s="17" t="s">
        <v>140</v>
      </c>
    </row>
    <row r="52" spans="1:7" x14ac:dyDescent="0.2">
      <c r="A52" s="3" t="s">
        <v>91</v>
      </c>
      <c r="B52" s="1"/>
      <c r="C52" s="1"/>
      <c r="D52" s="1"/>
      <c r="E52" s="1"/>
      <c r="F52" s="15"/>
      <c r="G52" s="17" t="s">
        <v>141</v>
      </c>
    </row>
    <row r="53" spans="1:7" ht="13.5" thickBot="1" x14ac:dyDescent="0.25">
      <c r="A53" s="13" t="s">
        <v>92</v>
      </c>
      <c r="B53" s="4"/>
      <c r="C53" s="4"/>
      <c r="D53" s="4"/>
      <c r="E53" s="4"/>
      <c r="F53" s="16"/>
      <c r="G53" s="20" t="s">
        <v>141</v>
      </c>
    </row>
    <row r="54" spans="1:7" s="5" customFormat="1" ht="15" customHeight="1" x14ac:dyDescent="0.2">
      <c r="A54" s="7" t="s">
        <v>54</v>
      </c>
      <c r="B54" s="8" t="s">
        <v>55</v>
      </c>
      <c r="C54" s="8" t="s">
        <v>57</v>
      </c>
      <c r="D54" s="8" t="s">
        <v>58</v>
      </c>
      <c r="E54" s="8" t="s">
        <v>59</v>
      </c>
      <c r="F54" s="8" t="s">
        <v>60</v>
      </c>
      <c r="G54" s="19" t="s">
        <v>56</v>
      </c>
    </row>
    <row r="55" spans="1:7" s="5" customFormat="1" ht="9.75" customHeight="1" x14ac:dyDescent="0.2">
      <c r="A55" s="10"/>
      <c r="B55" s="6"/>
      <c r="C55" s="6"/>
      <c r="D55" s="6"/>
      <c r="E55" s="6"/>
      <c r="F55" s="6"/>
      <c r="G55" s="18"/>
    </row>
    <row r="56" spans="1:7" x14ac:dyDescent="0.2">
      <c r="A56" s="11" t="s">
        <v>93</v>
      </c>
      <c r="B56" s="1"/>
      <c r="C56" s="1"/>
      <c r="D56" s="1"/>
      <c r="E56" s="1"/>
      <c r="F56" s="1"/>
      <c r="G56" s="17"/>
    </row>
    <row r="57" spans="1:7" x14ac:dyDescent="0.2">
      <c r="A57" s="3"/>
      <c r="B57" s="1"/>
      <c r="C57" s="1"/>
      <c r="D57" s="1"/>
      <c r="E57" s="1"/>
      <c r="F57" s="1"/>
      <c r="G57" s="17"/>
    </row>
    <row r="58" spans="1:7" x14ac:dyDescent="0.2">
      <c r="A58" s="3" t="s">
        <v>192</v>
      </c>
      <c r="B58" s="1"/>
      <c r="C58" s="1"/>
      <c r="D58" s="15"/>
      <c r="E58" s="1"/>
      <c r="F58" s="1"/>
      <c r="G58" s="17" t="s">
        <v>142</v>
      </c>
    </row>
    <row r="59" spans="1:7" x14ac:dyDescent="0.2">
      <c r="A59" s="3" t="s">
        <v>94</v>
      </c>
      <c r="B59" s="1"/>
      <c r="C59" s="1"/>
      <c r="D59" s="15"/>
      <c r="E59" s="1"/>
      <c r="F59" s="1"/>
      <c r="G59" s="17" t="s">
        <v>143</v>
      </c>
    </row>
    <row r="60" spans="1:7" x14ac:dyDescent="0.2">
      <c r="A60" s="3" t="s">
        <v>95</v>
      </c>
      <c r="B60" s="1"/>
      <c r="C60" s="1"/>
      <c r="D60" s="15"/>
      <c r="E60" s="1"/>
      <c r="F60" s="1"/>
      <c r="G60" s="17" t="s">
        <v>144</v>
      </c>
    </row>
    <row r="61" spans="1:7" x14ac:dyDescent="0.2">
      <c r="A61" s="3" t="s">
        <v>96</v>
      </c>
      <c r="B61" s="1"/>
      <c r="C61" s="1"/>
      <c r="D61" s="15"/>
      <c r="E61" s="1"/>
      <c r="F61" s="1"/>
      <c r="G61" s="17" t="s">
        <v>145</v>
      </c>
    </row>
    <row r="62" spans="1:7" x14ac:dyDescent="0.2">
      <c r="A62" s="3" t="s">
        <v>196</v>
      </c>
      <c r="B62" s="1"/>
      <c r="C62" s="1"/>
      <c r="D62" s="23"/>
      <c r="E62" s="1"/>
      <c r="F62" s="1"/>
      <c r="G62" s="17" t="s">
        <v>197</v>
      </c>
    </row>
    <row r="63" spans="1:7" x14ac:dyDescent="0.2">
      <c r="A63" s="3"/>
      <c r="B63" s="1"/>
      <c r="C63" s="1"/>
      <c r="D63" s="1"/>
      <c r="E63" s="1"/>
      <c r="F63" s="1"/>
      <c r="G63" s="17"/>
    </row>
    <row r="64" spans="1:7" x14ac:dyDescent="0.2">
      <c r="A64" s="11" t="s">
        <v>97</v>
      </c>
      <c r="B64" s="1"/>
      <c r="C64" s="1"/>
      <c r="D64" s="1"/>
      <c r="E64" s="1"/>
      <c r="F64" s="1"/>
      <c r="G64" s="17"/>
    </row>
    <row r="65" spans="1:7" x14ac:dyDescent="0.2">
      <c r="A65" s="3"/>
      <c r="B65" s="1"/>
      <c r="C65" s="1"/>
      <c r="D65" s="1"/>
      <c r="E65" s="1"/>
      <c r="F65" s="1"/>
      <c r="G65" s="17"/>
    </row>
    <row r="66" spans="1:7" x14ac:dyDescent="0.2">
      <c r="A66" s="3" t="s">
        <v>98</v>
      </c>
      <c r="B66" s="1"/>
      <c r="C66" s="1"/>
      <c r="D66" s="1"/>
      <c r="E66" s="15"/>
      <c r="F66" s="1"/>
      <c r="G66" s="17" t="s">
        <v>146</v>
      </c>
    </row>
    <row r="67" spans="1:7" x14ac:dyDescent="0.2">
      <c r="A67" s="3" t="s">
        <v>99</v>
      </c>
      <c r="B67" s="1"/>
      <c r="C67" s="1"/>
      <c r="D67" s="15"/>
      <c r="E67" s="1"/>
      <c r="F67" s="1"/>
      <c r="G67" s="17" t="s">
        <v>203</v>
      </c>
    </row>
    <row r="68" spans="1:7" x14ac:dyDescent="0.2">
      <c r="A68" s="3" t="s">
        <v>100</v>
      </c>
      <c r="B68" s="1"/>
      <c r="C68" s="1"/>
      <c r="D68" s="15"/>
      <c r="E68" s="1"/>
      <c r="F68" s="1"/>
      <c r="G68" s="17" t="s">
        <v>147</v>
      </c>
    </row>
    <row r="69" spans="1:7" x14ac:dyDescent="0.2">
      <c r="A69" s="3" t="s">
        <v>101</v>
      </c>
      <c r="B69" s="1"/>
      <c r="C69" s="1"/>
      <c r="D69" s="15"/>
      <c r="E69" s="1"/>
      <c r="F69" s="1"/>
      <c r="G69" s="17" t="s">
        <v>161</v>
      </c>
    </row>
    <row r="70" spans="1:7" x14ac:dyDescent="0.2">
      <c r="A70" s="3" t="s">
        <v>102</v>
      </c>
      <c r="B70" s="1"/>
      <c r="C70" s="1"/>
      <c r="D70" s="15"/>
      <c r="E70" s="1"/>
      <c r="F70" s="1"/>
      <c r="G70" s="17" t="s">
        <v>148</v>
      </c>
    </row>
    <row r="71" spans="1:7" x14ac:dyDescent="0.2">
      <c r="A71" s="3" t="s">
        <v>193</v>
      </c>
      <c r="B71" s="1"/>
      <c r="C71" s="1"/>
      <c r="D71" s="1"/>
      <c r="E71" s="1"/>
      <c r="F71" s="15"/>
      <c r="G71" s="17" t="s">
        <v>149</v>
      </c>
    </row>
    <row r="72" spans="1:7" x14ac:dyDescent="0.2">
      <c r="A72" s="3" t="s">
        <v>103</v>
      </c>
      <c r="B72" s="1"/>
      <c r="C72" s="1"/>
      <c r="D72" s="1"/>
      <c r="E72" s="1"/>
      <c r="F72" s="15"/>
      <c r="G72" s="17" t="s">
        <v>150</v>
      </c>
    </row>
    <row r="73" spans="1:7" x14ac:dyDescent="0.2">
      <c r="A73" s="3" t="s">
        <v>104</v>
      </c>
      <c r="B73" s="1"/>
      <c r="C73" s="1"/>
      <c r="D73" s="15"/>
      <c r="E73" s="1"/>
      <c r="F73" s="1"/>
      <c r="G73" s="17" t="s">
        <v>151</v>
      </c>
    </row>
    <row r="74" spans="1:7" x14ac:dyDescent="0.2">
      <c r="A74" s="3" t="s">
        <v>105</v>
      </c>
      <c r="B74" s="1"/>
      <c r="C74" s="1"/>
      <c r="D74" s="1"/>
      <c r="E74" s="1"/>
      <c r="F74" s="15"/>
      <c r="G74" s="17" t="s">
        <v>152</v>
      </c>
    </row>
    <row r="75" spans="1:7" x14ac:dyDescent="0.2">
      <c r="A75" s="3" t="s">
        <v>106</v>
      </c>
      <c r="B75" s="1"/>
      <c r="C75" s="1"/>
      <c r="D75" s="15"/>
      <c r="E75" s="1"/>
      <c r="F75" s="1"/>
      <c r="G75" s="17" t="s">
        <v>198</v>
      </c>
    </row>
    <row r="76" spans="1:7" x14ac:dyDescent="0.2">
      <c r="A76" s="3" t="s">
        <v>107</v>
      </c>
      <c r="B76" s="1"/>
      <c r="C76" s="1"/>
      <c r="D76" s="1"/>
      <c r="E76" s="1"/>
      <c r="F76" s="15"/>
      <c r="G76" s="17" t="s">
        <v>150</v>
      </c>
    </row>
    <row r="77" spans="1:7" x14ac:dyDescent="0.2">
      <c r="A77" s="3" t="s">
        <v>108</v>
      </c>
      <c r="B77" s="1"/>
      <c r="C77" s="1"/>
      <c r="D77" s="1"/>
      <c r="E77" s="1"/>
      <c r="F77" s="15"/>
      <c r="G77" s="17" t="s">
        <v>150</v>
      </c>
    </row>
    <row r="78" spans="1:7" x14ac:dyDescent="0.2">
      <c r="A78" s="3" t="s">
        <v>109</v>
      </c>
      <c r="B78" s="1"/>
      <c r="C78" s="1"/>
      <c r="D78" s="1"/>
      <c r="E78" s="1"/>
      <c r="F78" s="15"/>
      <c r="G78" s="17" t="s">
        <v>160</v>
      </c>
    </row>
    <row r="79" spans="1:7" x14ac:dyDescent="0.2">
      <c r="A79" s="3" t="s">
        <v>194</v>
      </c>
      <c r="B79" s="1"/>
      <c r="C79" s="1"/>
      <c r="D79" s="1"/>
      <c r="E79" s="1"/>
      <c r="F79" s="23"/>
      <c r="G79" s="17" t="s">
        <v>195</v>
      </c>
    </row>
    <row r="80" spans="1:7" x14ac:dyDescent="0.2">
      <c r="A80" s="3"/>
      <c r="B80" s="1"/>
      <c r="C80" s="1"/>
      <c r="D80" s="1"/>
      <c r="E80" s="1"/>
      <c r="F80" s="1"/>
      <c r="G80" s="17"/>
    </row>
    <row r="81" spans="1:7" x14ac:dyDescent="0.2">
      <c r="A81" s="11" t="s">
        <v>110</v>
      </c>
      <c r="B81" s="1"/>
      <c r="C81" s="1"/>
      <c r="D81" s="1"/>
      <c r="E81" s="1"/>
      <c r="F81" s="1"/>
      <c r="G81" s="17"/>
    </row>
    <row r="82" spans="1:7" x14ac:dyDescent="0.2">
      <c r="A82" s="3"/>
      <c r="B82" s="1"/>
      <c r="C82" s="1"/>
      <c r="D82" s="1"/>
      <c r="E82" s="1"/>
      <c r="F82" s="1"/>
      <c r="G82" s="17"/>
    </row>
    <row r="83" spans="1:7" x14ac:dyDescent="0.2">
      <c r="A83" s="3" t="s">
        <v>111</v>
      </c>
      <c r="B83" s="1"/>
      <c r="C83" s="1"/>
      <c r="D83" s="1"/>
      <c r="E83" s="15"/>
      <c r="F83" s="1"/>
      <c r="G83" s="17" t="s">
        <v>153</v>
      </c>
    </row>
    <row r="84" spans="1:7" x14ac:dyDescent="0.2">
      <c r="A84" s="3" t="s">
        <v>112</v>
      </c>
      <c r="B84" s="1"/>
      <c r="C84" s="1"/>
      <c r="D84" s="1"/>
      <c r="E84" s="1"/>
      <c r="F84" s="1"/>
      <c r="G84" s="17" t="s">
        <v>223</v>
      </c>
    </row>
    <row r="85" spans="1:7" x14ac:dyDescent="0.2">
      <c r="A85" s="3" t="s">
        <v>113</v>
      </c>
      <c r="B85" s="1"/>
      <c r="C85" s="1"/>
      <c r="D85" s="1"/>
      <c r="E85" s="1"/>
      <c r="F85" s="1"/>
      <c r="G85" s="17" t="s">
        <v>224</v>
      </c>
    </row>
    <row r="86" spans="1:7" ht="13.5" thickBot="1" x14ac:dyDescent="0.25">
      <c r="A86" s="13"/>
      <c r="B86" s="4"/>
      <c r="C86" s="4"/>
      <c r="D86" s="4"/>
      <c r="E86" s="4"/>
      <c r="F86" s="4"/>
      <c r="G86" s="14"/>
    </row>
    <row r="87" spans="1:7" x14ac:dyDescent="0.2">
      <c r="A87" s="2"/>
      <c r="B87" s="2"/>
      <c r="C87" s="2"/>
      <c r="D87" s="2"/>
      <c r="E87" s="2"/>
      <c r="F87" s="2"/>
      <c r="G87" s="2"/>
    </row>
    <row r="88" spans="1:7" ht="13.5" thickBot="1" x14ac:dyDescent="0.25">
      <c r="A88" s="2"/>
      <c r="B88" s="2"/>
      <c r="C88" s="2"/>
      <c r="D88" s="2"/>
      <c r="E88" s="2"/>
      <c r="F88" s="2"/>
      <c r="G88" s="2"/>
    </row>
    <row r="89" spans="1:7" x14ac:dyDescent="0.2">
      <c r="A89" s="124" t="s">
        <v>154</v>
      </c>
      <c r="B89" s="125"/>
      <c r="C89" s="125"/>
      <c r="D89" s="125"/>
      <c r="E89" s="125"/>
      <c r="F89" s="125"/>
      <c r="G89" s="126"/>
    </row>
    <row r="90" spans="1:7" x14ac:dyDescent="0.2">
      <c r="A90" s="127" t="s">
        <v>155</v>
      </c>
      <c r="B90" s="122"/>
      <c r="C90" s="122"/>
      <c r="D90" s="122"/>
      <c r="E90" s="122"/>
      <c r="F90" s="122"/>
      <c r="G90" s="123"/>
    </row>
    <row r="91" spans="1:7" x14ac:dyDescent="0.2">
      <c r="A91" s="128" t="s">
        <v>225</v>
      </c>
      <c r="B91" s="129"/>
      <c r="C91" s="129"/>
      <c r="D91" s="129"/>
      <c r="E91" s="129"/>
      <c r="F91" s="129"/>
      <c r="G91" s="130"/>
    </row>
    <row r="92" spans="1:7" x14ac:dyDescent="0.2">
      <c r="A92" s="121" t="s">
        <v>156</v>
      </c>
      <c r="B92" s="122"/>
      <c r="C92" s="122"/>
      <c r="D92" s="122"/>
      <c r="E92" s="122"/>
      <c r="F92" s="122"/>
      <c r="G92" s="123"/>
    </row>
    <row r="93" spans="1:7" x14ac:dyDescent="0.2">
      <c r="A93" s="128" t="s">
        <v>157</v>
      </c>
      <c r="B93" s="129"/>
      <c r="C93" s="129"/>
      <c r="D93" s="129"/>
      <c r="E93" s="129"/>
      <c r="F93" s="129"/>
      <c r="G93" s="130"/>
    </row>
    <row r="94" spans="1:7" x14ac:dyDescent="0.2">
      <c r="A94" s="121" t="s">
        <v>162</v>
      </c>
      <c r="B94" s="122"/>
      <c r="C94" s="122"/>
      <c r="D94" s="122"/>
      <c r="E94" s="122"/>
      <c r="F94" s="122"/>
      <c r="G94" s="123"/>
    </row>
    <row r="95" spans="1:7" x14ac:dyDescent="0.2">
      <c r="A95" s="128" t="s">
        <v>163</v>
      </c>
      <c r="B95" s="129"/>
      <c r="C95" s="129"/>
      <c r="D95" s="129"/>
      <c r="E95" s="129"/>
      <c r="F95" s="129"/>
      <c r="G95" s="130"/>
    </row>
    <row r="96" spans="1:7" x14ac:dyDescent="0.2">
      <c r="A96" s="137" t="s">
        <v>229</v>
      </c>
      <c r="B96" s="122"/>
      <c r="C96" s="122"/>
      <c r="D96" s="122"/>
      <c r="E96" s="122"/>
      <c r="F96" s="122"/>
      <c r="G96" s="123"/>
    </row>
    <row r="97" spans="1:7" x14ac:dyDescent="0.2">
      <c r="A97" s="138" t="s">
        <v>226</v>
      </c>
      <c r="B97" s="129"/>
      <c r="C97" s="129"/>
      <c r="D97" s="129"/>
      <c r="E97" s="129"/>
      <c r="F97" s="129"/>
      <c r="G97" s="130"/>
    </row>
    <row r="98" spans="1:7" x14ac:dyDescent="0.2">
      <c r="A98" s="137" t="s">
        <v>230</v>
      </c>
      <c r="B98" s="122"/>
      <c r="C98" s="122"/>
      <c r="D98" s="122"/>
      <c r="E98" s="122"/>
      <c r="F98" s="122"/>
      <c r="G98" s="123"/>
    </row>
    <row r="99" spans="1:7" x14ac:dyDescent="0.2">
      <c r="A99" s="138" t="s">
        <v>231</v>
      </c>
      <c r="B99" s="129"/>
      <c r="C99" s="129"/>
      <c r="D99" s="129"/>
      <c r="E99" s="129"/>
      <c r="F99" s="129"/>
      <c r="G99" s="130"/>
    </row>
    <row r="100" spans="1:7" x14ac:dyDescent="0.2">
      <c r="A100" s="134"/>
      <c r="B100" s="135"/>
      <c r="C100" s="135"/>
      <c r="D100" s="135"/>
      <c r="E100" s="135"/>
      <c r="F100" s="135"/>
      <c r="G100" s="136"/>
    </row>
    <row r="101" spans="1:7" x14ac:dyDescent="0.2">
      <c r="A101" s="139" t="s">
        <v>240</v>
      </c>
      <c r="B101" s="140"/>
      <c r="C101" s="140"/>
      <c r="D101" s="140"/>
      <c r="E101" s="140"/>
      <c r="F101" s="140"/>
      <c r="G101" s="141"/>
    </row>
    <row r="102" spans="1:7" x14ac:dyDescent="0.2">
      <c r="A102" s="134"/>
      <c r="B102" s="135"/>
      <c r="C102" s="135"/>
      <c r="D102" s="135"/>
      <c r="E102" s="135"/>
      <c r="F102" s="135"/>
      <c r="G102" s="136"/>
    </row>
    <row r="103" spans="1:7" ht="13.5" thickBot="1" x14ac:dyDescent="0.25">
      <c r="A103" s="131" t="s">
        <v>227</v>
      </c>
      <c r="B103" s="132"/>
      <c r="C103" s="132"/>
      <c r="D103" s="132"/>
      <c r="E103" s="132"/>
      <c r="F103" s="132"/>
      <c r="G103" s="133"/>
    </row>
  </sheetData>
  <sheetProtection password="EDFC" sheet="1" objects="1" scenarios="1"/>
  <mergeCells count="15">
    <mergeCell ref="A103:G103"/>
    <mergeCell ref="A100:G100"/>
    <mergeCell ref="A102:G102"/>
    <mergeCell ref="A95:G95"/>
    <mergeCell ref="A96:G96"/>
    <mergeCell ref="A97:G97"/>
    <mergeCell ref="A98:G98"/>
    <mergeCell ref="A99:G99"/>
    <mergeCell ref="A101:G101"/>
    <mergeCell ref="A94:G94"/>
    <mergeCell ref="A89:G89"/>
    <mergeCell ref="A90:G90"/>
    <mergeCell ref="A91:G91"/>
    <mergeCell ref="A92:G92"/>
    <mergeCell ref="A93:G93"/>
  </mergeCells>
  <pageMargins left="0.2" right="0.2" top="1" bottom="0.75" header="0.3" footer="0.3"/>
  <pageSetup orientation="portrait" r:id="rId1"/>
  <headerFooter>
    <oddHeader>&amp;C&amp;"Arial,Bold"&amp;24CONSOLIDATED MAINTENANCE SCHEDULE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47"/>
  <sheetViews>
    <sheetView zoomScaleNormal="100" workbookViewId="0">
      <selection activeCell="C19" sqref="C19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97">
        <v>43466</v>
      </c>
      <c r="F2" s="59">
        <v>1</v>
      </c>
      <c r="G2" s="60">
        <v>11.63</v>
      </c>
      <c r="H2" s="96">
        <f t="shared" ref="H2:H16" si="0">SUM(F2*G2)</f>
        <v>11.63</v>
      </c>
      <c r="I2" s="55">
        <v>0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97">
        <v>43466</v>
      </c>
      <c r="F3" s="59">
        <v>1</v>
      </c>
      <c r="G3" s="60">
        <v>10.49</v>
      </c>
      <c r="H3" s="96">
        <f t="shared" si="0"/>
        <v>10.49</v>
      </c>
      <c r="I3" s="56">
        <v>0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97">
        <v>43466</v>
      </c>
      <c r="F4" s="59">
        <v>1</v>
      </c>
      <c r="G4" s="60">
        <v>13.23</v>
      </c>
      <c r="H4" s="96">
        <v>13.23</v>
      </c>
      <c r="I4" s="56">
        <v>0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97">
        <v>43466</v>
      </c>
      <c r="F5" s="59">
        <v>1.5</v>
      </c>
      <c r="G5" s="60">
        <v>21.36</v>
      </c>
      <c r="H5" s="96">
        <f t="shared" si="0"/>
        <v>32.04</v>
      </c>
      <c r="I5" s="56">
        <v>0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44197</v>
      </c>
      <c r="F6" s="59">
        <v>0</v>
      </c>
      <c r="G6" s="60">
        <v>10.199999999999999</v>
      </c>
      <c r="H6" s="60">
        <f t="shared" si="0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0">
        <f t="shared" si="0"/>
        <v>0</v>
      </c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44562</v>
      </c>
      <c r="F8" s="59">
        <v>0</v>
      </c>
      <c r="G8" s="60">
        <v>51.22</v>
      </c>
      <c r="H8" s="60">
        <f t="shared" si="0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97">
        <v>43466</v>
      </c>
      <c r="F9" s="59">
        <v>1</v>
      </c>
      <c r="G9" s="60">
        <v>14.11</v>
      </c>
      <c r="H9" s="96">
        <f t="shared" si="0"/>
        <v>14.11</v>
      </c>
      <c r="I9" s="56">
        <v>0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97">
        <v>43466</v>
      </c>
      <c r="F10" s="59">
        <v>1</v>
      </c>
      <c r="G10" s="60">
        <v>24.3</v>
      </c>
      <c r="H10" s="96">
        <f t="shared" si="0"/>
        <v>24.3</v>
      </c>
      <c r="I10" s="56">
        <v>0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97">
        <v>43466</v>
      </c>
      <c r="F11" s="59">
        <v>1</v>
      </c>
      <c r="G11" s="60">
        <v>28.7</v>
      </c>
      <c r="H11" s="96">
        <f t="shared" si="0"/>
        <v>28.7</v>
      </c>
      <c r="I11" s="56">
        <v>0</v>
      </c>
    </row>
    <row r="12" spans="1:9" x14ac:dyDescent="0.2">
      <c r="A12" s="31" t="s">
        <v>30</v>
      </c>
      <c r="B12" s="51" t="s">
        <v>239</v>
      </c>
      <c r="C12" s="50" t="s">
        <v>216</v>
      </c>
      <c r="D12" s="33" t="s">
        <v>9</v>
      </c>
      <c r="E12" s="97">
        <v>43466</v>
      </c>
      <c r="F12" s="59">
        <v>1</v>
      </c>
      <c r="G12" s="60"/>
      <c r="H12" s="96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97">
        <v>43466</v>
      </c>
      <c r="F13" s="59">
        <v>0.125</v>
      </c>
      <c r="G13" s="60">
        <v>19.420000000000002</v>
      </c>
      <c r="H13" s="96">
        <f t="shared" si="0"/>
        <v>2.4275000000000002</v>
      </c>
      <c r="I13" s="56">
        <v>0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97">
        <v>43466</v>
      </c>
      <c r="F14" s="59">
        <v>3.25</v>
      </c>
      <c r="G14" s="60">
        <v>32.47</v>
      </c>
      <c r="H14" s="96">
        <f t="shared" si="0"/>
        <v>105.5275</v>
      </c>
      <c r="I14" s="56">
        <v>0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44562</v>
      </c>
      <c r="F15" s="59">
        <v>1</v>
      </c>
      <c r="G15" s="61">
        <v>61.64</v>
      </c>
      <c r="H15" s="60">
        <f t="shared" si="0"/>
        <v>61.64</v>
      </c>
      <c r="I15" s="56">
        <v>0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44562</v>
      </c>
      <c r="F16" s="59">
        <v>1</v>
      </c>
      <c r="G16" s="61">
        <v>26.17</v>
      </c>
      <c r="H16" s="60">
        <f t="shared" si="0"/>
        <v>26.17</v>
      </c>
      <c r="I16" s="56">
        <v>0</v>
      </c>
    </row>
    <row r="17" spans="1:14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0</v>
      </c>
    </row>
    <row r="18" spans="1:14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44927</v>
      </c>
      <c r="F18" s="59">
        <v>0</v>
      </c>
      <c r="G18" s="60">
        <v>10.199999999999999</v>
      </c>
      <c r="H18" s="60">
        <f>SUM(F18*G18)</f>
        <v>0</v>
      </c>
      <c r="I18" s="56">
        <v>0</v>
      </c>
    </row>
    <row r="19" spans="1:14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60"/>
      <c r="I19" s="56">
        <v>0</v>
      </c>
    </row>
    <row r="20" spans="1:14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46023</v>
      </c>
      <c r="F20" s="59">
        <v>0</v>
      </c>
      <c r="G20" s="60">
        <v>11.57</v>
      </c>
      <c r="H20" s="60">
        <f t="shared" ref="H20:H36" si="1">SUM(F20*G20)</f>
        <v>0</v>
      </c>
      <c r="I20" s="56">
        <v>0</v>
      </c>
    </row>
    <row r="21" spans="1:14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97">
        <v>43466</v>
      </c>
      <c r="F21" s="59">
        <v>1</v>
      </c>
      <c r="G21" s="60"/>
      <c r="H21" s="96">
        <f t="shared" si="1"/>
        <v>0</v>
      </c>
      <c r="I21" s="56"/>
    </row>
    <row r="22" spans="1:14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97">
        <v>43466</v>
      </c>
      <c r="F22" s="59">
        <v>4</v>
      </c>
      <c r="G22" s="60"/>
      <c r="H22" s="96">
        <v>0</v>
      </c>
      <c r="I22" s="56"/>
    </row>
    <row r="23" spans="1:14" x14ac:dyDescent="0.2">
      <c r="A23" s="35"/>
      <c r="B23" s="51"/>
      <c r="C23" s="50"/>
      <c r="D23" s="34"/>
      <c r="E23" s="58"/>
      <c r="F23" s="59"/>
      <c r="G23" s="60"/>
      <c r="H23" s="60"/>
      <c r="I23" s="56"/>
    </row>
    <row r="24" spans="1:14" x14ac:dyDescent="0.2">
      <c r="A24" s="35"/>
      <c r="B24" s="51"/>
      <c r="C24" s="50"/>
      <c r="D24" s="34"/>
      <c r="E24" s="58"/>
      <c r="F24" s="59"/>
      <c r="G24" s="60"/>
      <c r="H24" s="60"/>
      <c r="I24" s="56"/>
    </row>
    <row r="25" spans="1:14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44197</v>
      </c>
      <c r="F25" s="59">
        <v>1</v>
      </c>
      <c r="G25" s="60"/>
      <c r="H25" s="60">
        <f t="shared" ref="H25" si="2">SUM(F25*G25)</f>
        <v>0</v>
      </c>
      <c r="I25" s="56">
        <v>0</v>
      </c>
    </row>
    <row r="26" spans="1:14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44197</v>
      </c>
      <c r="F26" s="59">
        <v>4</v>
      </c>
      <c r="G26" s="60"/>
      <c r="H26" s="60">
        <f t="shared" si="1"/>
        <v>0</v>
      </c>
      <c r="I26" s="56">
        <v>0</v>
      </c>
    </row>
    <row r="27" spans="1:14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  <c r="N27" s="103"/>
    </row>
    <row r="28" spans="1:14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44562</v>
      </c>
      <c r="F28" s="59">
        <v>0</v>
      </c>
      <c r="G28" s="60">
        <v>37</v>
      </c>
      <c r="H28" s="60">
        <f t="shared" si="1"/>
        <v>0</v>
      </c>
      <c r="I28" s="56">
        <v>0</v>
      </c>
    </row>
    <row r="29" spans="1:14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1"/>
        <v>0</v>
      </c>
      <c r="I29" s="56">
        <v>0</v>
      </c>
    </row>
    <row r="30" spans="1:14" x14ac:dyDescent="0.2">
      <c r="A30" s="35" t="s">
        <v>187</v>
      </c>
      <c r="B30" s="23"/>
      <c r="C30" s="32" t="s">
        <v>188</v>
      </c>
      <c r="D30" s="33" t="s">
        <v>172</v>
      </c>
      <c r="E30" s="64">
        <v>44562</v>
      </c>
      <c r="F30" s="59">
        <v>0</v>
      </c>
      <c r="G30" s="60">
        <v>4.29</v>
      </c>
      <c r="H30" s="60">
        <f t="shared" si="1"/>
        <v>0</v>
      </c>
      <c r="I30" s="56"/>
    </row>
    <row r="31" spans="1:14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8">
        <v>43831</v>
      </c>
      <c r="F31" s="59">
        <v>1</v>
      </c>
      <c r="G31" s="60">
        <v>6.94</v>
      </c>
      <c r="H31" s="60"/>
      <c r="I31" s="56">
        <v>0</v>
      </c>
    </row>
    <row r="32" spans="1:14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97">
        <v>43466</v>
      </c>
      <c r="F32" s="59">
        <v>0.02</v>
      </c>
      <c r="G32" s="60">
        <v>19.93</v>
      </c>
      <c r="H32" s="96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60">
        <f t="shared" si="1"/>
        <v>0</v>
      </c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97">
        <v>43466</v>
      </c>
      <c r="F34" s="59">
        <v>1</v>
      </c>
      <c r="G34" s="60">
        <v>22</v>
      </c>
      <c r="H34" s="96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97">
        <v>43466</v>
      </c>
      <c r="F35" s="59">
        <v>1</v>
      </c>
      <c r="G35" s="60">
        <v>15</v>
      </c>
      <c r="H35" s="96">
        <f t="shared" si="1"/>
        <v>15</v>
      </c>
      <c r="I35" s="56">
        <v>0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0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60"/>
      <c r="I37" s="56"/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8">
        <v>43831</v>
      </c>
      <c r="F38" s="59">
        <v>0</v>
      </c>
      <c r="G38" s="60">
        <v>150.96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>
        <f>SUM(F39*G39)</f>
        <v>0</v>
      </c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97">
        <v>43466</v>
      </c>
      <c r="F40" s="59">
        <v>0.5</v>
      </c>
      <c r="G40" s="60">
        <v>3.47</v>
      </c>
      <c r="H40" s="96">
        <f>SUM(F40*G40)</f>
        <v>1.7350000000000001</v>
      </c>
      <c r="I40" s="56">
        <v>0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54">
        <f>SUM(H2:H40)</f>
        <v>369.39860000000004</v>
      </c>
      <c r="I41" s="57"/>
    </row>
    <row r="42" spans="1:9" ht="18" customHeight="1" x14ac:dyDescent="0.25">
      <c r="A42" s="142" t="s">
        <v>248</v>
      </c>
      <c r="B42" s="150"/>
      <c r="C42" s="150"/>
      <c r="D42" s="150"/>
      <c r="E42" s="150"/>
      <c r="F42" s="150"/>
      <c r="G42" s="150"/>
      <c r="H42" s="150"/>
      <c r="I42" s="150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7"/>
  <sheetViews>
    <sheetView zoomScaleNormal="100" workbookViewId="0">
      <selection activeCell="C15" sqref="C15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44927</v>
      </c>
      <c r="F2" s="59">
        <v>1</v>
      </c>
      <c r="G2" s="60">
        <v>11.63</v>
      </c>
      <c r="H2" s="60"/>
      <c r="I2" s="55">
        <v>0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97">
        <v>43831</v>
      </c>
      <c r="F3" s="59">
        <v>1</v>
      </c>
      <c r="G3" s="60">
        <v>10.49</v>
      </c>
      <c r="H3" s="96">
        <f t="shared" ref="H3:H16" si="0">SUM(F3*G3)</f>
        <v>10.49</v>
      </c>
      <c r="I3" s="56">
        <v>0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8">
        <v>44197</v>
      </c>
      <c r="F4" s="59">
        <v>1</v>
      </c>
      <c r="G4" s="60">
        <v>13.23</v>
      </c>
      <c r="H4" s="60"/>
      <c r="I4" s="56">
        <v>0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97">
        <v>43831</v>
      </c>
      <c r="F5" s="59">
        <v>1.5</v>
      </c>
      <c r="G5" s="60">
        <v>21.36</v>
      </c>
      <c r="H5" s="96">
        <f t="shared" si="0"/>
        <v>32.04</v>
      </c>
      <c r="I5" s="56">
        <v>0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44562</v>
      </c>
      <c r="F6" s="59">
        <v>0</v>
      </c>
      <c r="G6" s="60">
        <v>10.199999999999999</v>
      </c>
      <c r="H6" s="60">
        <f t="shared" si="0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0">
        <f t="shared" si="0"/>
        <v>0</v>
      </c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44562</v>
      </c>
      <c r="F8" s="59">
        <v>0</v>
      </c>
      <c r="G8" s="60">
        <v>51.22</v>
      </c>
      <c r="H8" s="60">
        <f t="shared" si="0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97">
        <v>43831</v>
      </c>
      <c r="F9" s="59">
        <v>1</v>
      </c>
      <c r="G9" s="60">
        <v>14.11</v>
      </c>
      <c r="H9" s="96">
        <f t="shared" si="0"/>
        <v>14.11</v>
      </c>
      <c r="I9" s="56">
        <v>0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97">
        <v>43831</v>
      </c>
      <c r="F10" s="59">
        <v>1</v>
      </c>
      <c r="G10" s="60">
        <v>24.3</v>
      </c>
      <c r="H10" s="96">
        <f t="shared" si="0"/>
        <v>24.3</v>
      </c>
      <c r="I10" s="56">
        <v>0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97">
        <v>43831</v>
      </c>
      <c r="F11" s="59">
        <v>1</v>
      </c>
      <c r="G11" s="60">
        <v>28.7</v>
      </c>
      <c r="H11" s="96">
        <f t="shared" si="0"/>
        <v>28.7</v>
      </c>
      <c r="I11" s="56">
        <v>0</v>
      </c>
    </row>
    <row r="12" spans="1:9" x14ac:dyDescent="0.2">
      <c r="A12" s="31" t="s">
        <v>30</v>
      </c>
      <c r="B12" s="51" t="s">
        <v>239</v>
      </c>
      <c r="C12" s="50" t="s">
        <v>216</v>
      </c>
      <c r="D12" s="33" t="s">
        <v>9</v>
      </c>
      <c r="E12" s="58"/>
      <c r="F12" s="59">
        <v>1</v>
      </c>
      <c r="G12" s="60"/>
      <c r="H12" s="60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97">
        <v>43831</v>
      </c>
      <c r="F13" s="59">
        <v>0.125</v>
      </c>
      <c r="G13" s="60">
        <v>19.420000000000002</v>
      </c>
      <c r="H13" s="96">
        <f t="shared" si="0"/>
        <v>2.4275000000000002</v>
      </c>
      <c r="I13" s="56">
        <v>0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97">
        <v>43831</v>
      </c>
      <c r="F14" s="59">
        <v>3.25</v>
      </c>
      <c r="G14" s="60">
        <v>32.47</v>
      </c>
      <c r="H14" s="96">
        <f t="shared" si="0"/>
        <v>105.5275</v>
      </c>
      <c r="I14" s="56">
        <v>0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44562</v>
      </c>
      <c r="F15" s="59">
        <v>1</v>
      </c>
      <c r="G15" s="61">
        <v>61.64</v>
      </c>
      <c r="H15" s="60">
        <f t="shared" si="0"/>
        <v>61.64</v>
      </c>
      <c r="I15" s="56">
        <v>0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44562</v>
      </c>
      <c r="F16" s="59">
        <v>1</v>
      </c>
      <c r="G16" s="61">
        <v>26.17</v>
      </c>
      <c r="H16" s="60">
        <f t="shared" si="0"/>
        <v>26.17</v>
      </c>
      <c r="I16" s="56">
        <v>0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0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44927</v>
      </c>
      <c r="F18" s="59">
        <v>0</v>
      </c>
      <c r="G18" s="60">
        <v>10.199999999999999</v>
      </c>
      <c r="H18" s="60">
        <f>SUM(F18*G18)</f>
        <v>0</v>
      </c>
      <c r="I18" s="56">
        <v>0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97">
        <v>43831</v>
      </c>
      <c r="F20" s="59">
        <v>0</v>
      </c>
      <c r="G20" s="60">
        <v>11.57</v>
      </c>
      <c r="H20" s="96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44927</v>
      </c>
      <c r="F21" s="59">
        <v>1</v>
      </c>
      <c r="G21" s="60"/>
      <c r="H21" s="60"/>
      <c r="I21" s="56"/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44927</v>
      </c>
      <c r="F22" s="59">
        <v>4</v>
      </c>
      <c r="G22" s="60"/>
      <c r="H22" s="60"/>
      <c r="I22" s="56"/>
    </row>
    <row r="23" spans="1:9" x14ac:dyDescent="0.2">
      <c r="A23" s="35"/>
      <c r="B23" s="51"/>
      <c r="C23" s="50"/>
      <c r="D23" s="34"/>
      <c r="E23" s="58"/>
      <c r="F23" s="59"/>
      <c r="G23" s="60"/>
      <c r="H23" s="60"/>
      <c r="I23" s="56"/>
    </row>
    <row r="24" spans="1:9" x14ac:dyDescent="0.2">
      <c r="A24" s="35"/>
      <c r="B24" s="51"/>
      <c r="C24" s="50"/>
      <c r="D24" s="34"/>
      <c r="E24" s="58"/>
      <c r="F24" s="59"/>
      <c r="G24" s="60"/>
      <c r="H24" s="60"/>
      <c r="I24" s="56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44197</v>
      </c>
      <c r="F25" s="59">
        <v>1</v>
      </c>
      <c r="G25" s="60"/>
      <c r="H25" s="60">
        <f t="shared" ref="H25" si="2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44197</v>
      </c>
      <c r="F26" s="59">
        <v>4</v>
      </c>
      <c r="G26" s="60"/>
      <c r="H26" s="60">
        <f t="shared" si="1"/>
        <v>0</v>
      </c>
      <c r="I26" s="56">
        <v>0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44562</v>
      </c>
      <c r="F28" s="59">
        <v>0</v>
      </c>
      <c r="G28" s="60">
        <v>37</v>
      </c>
      <c r="H28" s="60">
        <f t="shared" si="1"/>
        <v>0</v>
      </c>
      <c r="I28" s="56">
        <v>0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64">
        <v>44562</v>
      </c>
      <c r="F30" s="59">
        <v>0</v>
      </c>
      <c r="G30" s="60">
        <v>4.29</v>
      </c>
      <c r="H30" s="60">
        <f t="shared" si="1"/>
        <v>0</v>
      </c>
      <c r="I30" s="56"/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97">
        <v>43831</v>
      </c>
      <c r="F31" s="59">
        <v>1</v>
      </c>
      <c r="G31" s="60">
        <v>6.94</v>
      </c>
      <c r="H31" s="96">
        <f t="shared" si="1"/>
        <v>6.94</v>
      </c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97">
        <v>43831</v>
      </c>
      <c r="F32" s="59">
        <v>0.02</v>
      </c>
      <c r="G32" s="60">
        <v>19.93</v>
      </c>
      <c r="H32" s="96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60">
        <f t="shared" si="1"/>
        <v>0</v>
      </c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97">
        <v>43831</v>
      </c>
      <c r="F34" s="59">
        <v>1</v>
      </c>
      <c r="G34" s="60">
        <v>22</v>
      </c>
      <c r="H34" s="96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97">
        <v>43831</v>
      </c>
      <c r="F35" s="59">
        <v>1</v>
      </c>
      <c r="G35" s="60">
        <v>15</v>
      </c>
      <c r="H35" s="96">
        <f t="shared" si="1"/>
        <v>15</v>
      </c>
      <c r="I35" s="56">
        <v>0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0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60"/>
      <c r="I37" s="56"/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97">
        <v>43831</v>
      </c>
      <c r="F38" s="59">
        <v>0</v>
      </c>
      <c r="G38" s="60">
        <v>150.96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>
        <f>SUM(F39*G39)</f>
        <v>0</v>
      </c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97">
        <v>43831</v>
      </c>
      <c r="F40" s="59">
        <v>0.5</v>
      </c>
      <c r="G40" s="60">
        <v>3.47</v>
      </c>
      <c r="H40" s="96">
        <f>SUM(F40*G40)</f>
        <v>1.7350000000000001</v>
      </c>
      <c r="I40" s="56">
        <v>0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54">
        <f>SUM(H2:H40)</f>
        <v>351.47860000000003</v>
      </c>
      <c r="I41" s="57"/>
    </row>
    <row r="42" spans="1:9" ht="18" customHeight="1" x14ac:dyDescent="0.25">
      <c r="A42" s="142" t="s">
        <v>249</v>
      </c>
      <c r="B42" s="143"/>
      <c r="C42" s="143"/>
      <c r="D42" s="143"/>
      <c r="E42" s="143"/>
      <c r="F42" s="143"/>
      <c r="G42" s="143"/>
      <c r="H42" s="143"/>
      <c r="I42" s="143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7"/>
  <sheetViews>
    <sheetView zoomScaleNormal="100" workbookViewId="0">
      <selection activeCell="C12" sqref="C12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44562</v>
      </c>
      <c r="F2" s="59">
        <v>1</v>
      </c>
      <c r="G2" s="60">
        <v>11.63</v>
      </c>
      <c r="H2" s="60"/>
      <c r="I2" s="55">
        <v>0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97">
        <v>44197</v>
      </c>
      <c r="F3" s="59">
        <v>1</v>
      </c>
      <c r="G3" s="60">
        <v>10.49</v>
      </c>
      <c r="H3" s="96">
        <f t="shared" ref="H3:H16" si="0">SUM(F3*G3)</f>
        <v>10.49</v>
      </c>
      <c r="I3" s="56">
        <v>0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97">
        <v>44197</v>
      </c>
      <c r="F4" s="59">
        <v>1</v>
      </c>
      <c r="G4" s="60">
        <v>13.23</v>
      </c>
      <c r="H4" s="96">
        <v>13.23</v>
      </c>
      <c r="I4" s="56">
        <v>0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97">
        <v>44197</v>
      </c>
      <c r="F5" s="59">
        <v>1.5</v>
      </c>
      <c r="G5" s="60">
        <v>21.36</v>
      </c>
      <c r="H5" s="96">
        <f t="shared" si="0"/>
        <v>32.04</v>
      </c>
      <c r="I5" s="56">
        <v>0</v>
      </c>
    </row>
    <row r="6" spans="1:9" x14ac:dyDescent="0.2">
      <c r="A6" s="31" t="s">
        <v>29</v>
      </c>
      <c r="B6" s="23" t="s">
        <v>48</v>
      </c>
      <c r="C6" s="50" t="s">
        <v>252</v>
      </c>
      <c r="D6" s="33" t="s">
        <v>18</v>
      </c>
      <c r="E6" s="58">
        <v>44562</v>
      </c>
      <c r="F6" s="59">
        <v>0</v>
      </c>
      <c r="G6" s="60">
        <v>10.199999999999999</v>
      </c>
      <c r="H6" s="60">
        <f t="shared" si="0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0">
        <f t="shared" si="0"/>
        <v>0</v>
      </c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44562</v>
      </c>
      <c r="F8" s="59">
        <v>0</v>
      </c>
      <c r="G8" s="60">
        <v>51.22</v>
      </c>
      <c r="H8" s="60">
        <f t="shared" si="0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97">
        <v>44197</v>
      </c>
      <c r="F9" s="59">
        <v>1</v>
      </c>
      <c r="G9" s="60">
        <v>14.11</v>
      </c>
      <c r="H9" s="96">
        <f t="shared" si="0"/>
        <v>14.11</v>
      </c>
      <c r="I9" s="56">
        <v>0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97">
        <v>44197</v>
      </c>
      <c r="F10" s="59">
        <v>1</v>
      </c>
      <c r="G10" s="60">
        <v>24.3</v>
      </c>
      <c r="H10" s="96">
        <f t="shared" si="0"/>
        <v>24.3</v>
      </c>
      <c r="I10" s="56">
        <v>0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97">
        <v>44197</v>
      </c>
      <c r="F11" s="59">
        <v>1</v>
      </c>
      <c r="G11" s="60">
        <v>28.7</v>
      </c>
      <c r="H11" s="96">
        <f t="shared" si="0"/>
        <v>28.7</v>
      </c>
      <c r="I11" s="56">
        <v>0</v>
      </c>
    </row>
    <row r="12" spans="1:9" x14ac:dyDescent="0.2">
      <c r="A12" s="31" t="s">
        <v>30</v>
      </c>
      <c r="B12" s="51" t="s">
        <v>239</v>
      </c>
      <c r="C12" s="50" t="s">
        <v>216</v>
      </c>
      <c r="D12" s="33" t="s">
        <v>9</v>
      </c>
      <c r="E12" s="58"/>
      <c r="F12" s="59">
        <v>1</v>
      </c>
      <c r="G12" s="60"/>
      <c r="H12" s="60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97">
        <v>44197</v>
      </c>
      <c r="F13" s="59">
        <v>0.125</v>
      </c>
      <c r="G13" s="60">
        <v>19.420000000000002</v>
      </c>
      <c r="H13" s="96">
        <f t="shared" si="0"/>
        <v>2.4275000000000002</v>
      </c>
      <c r="I13" s="56">
        <v>0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97">
        <v>44197</v>
      </c>
      <c r="F14" s="59">
        <v>3.25</v>
      </c>
      <c r="G14" s="60">
        <v>32.47</v>
      </c>
      <c r="H14" s="96">
        <f t="shared" si="0"/>
        <v>105.5275</v>
      </c>
      <c r="I14" s="56">
        <v>0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44562</v>
      </c>
      <c r="F15" s="59">
        <v>1</v>
      </c>
      <c r="G15" s="61">
        <v>61.64</v>
      </c>
      <c r="H15" s="60">
        <f t="shared" si="0"/>
        <v>61.64</v>
      </c>
      <c r="I15" s="56">
        <v>0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44562</v>
      </c>
      <c r="F16" s="59">
        <v>1</v>
      </c>
      <c r="G16" s="61">
        <v>26.17</v>
      </c>
      <c r="H16" s="60">
        <f t="shared" si="0"/>
        <v>26.17</v>
      </c>
      <c r="I16" s="56">
        <v>0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0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44927</v>
      </c>
      <c r="F18" s="59">
        <v>0</v>
      </c>
      <c r="G18" s="60">
        <v>10.199999999999999</v>
      </c>
      <c r="H18" s="60">
        <f>SUM(F18*G18)</f>
        <v>0</v>
      </c>
      <c r="I18" s="56">
        <v>0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43831</v>
      </c>
      <c r="F20" s="59">
        <v>0</v>
      </c>
      <c r="G20" s="60">
        <v>11.57</v>
      </c>
      <c r="H20" s="60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44927</v>
      </c>
      <c r="F21" s="59">
        <v>1</v>
      </c>
      <c r="G21" s="60"/>
      <c r="H21" s="96">
        <f t="shared" si="1"/>
        <v>0</v>
      </c>
      <c r="I21" s="56"/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44927</v>
      </c>
      <c r="F22" s="59">
        <v>4</v>
      </c>
      <c r="G22" s="60"/>
      <c r="H22" s="96"/>
      <c r="I22" s="56"/>
    </row>
    <row r="23" spans="1:9" x14ac:dyDescent="0.2">
      <c r="A23" s="35"/>
      <c r="B23" s="51"/>
      <c r="C23" s="50"/>
      <c r="D23" s="34"/>
      <c r="E23" s="58"/>
      <c r="F23" s="59"/>
      <c r="G23" s="60"/>
      <c r="H23" s="60"/>
      <c r="I23" s="56"/>
    </row>
    <row r="24" spans="1:9" x14ac:dyDescent="0.2">
      <c r="A24" s="35"/>
      <c r="B24" s="51"/>
      <c r="C24" s="50"/>
      <c r="D24" s="34"/>
      <c r="E24" s="58"/>
      <c r="F24" s="59"/>
      <c r="G24" s="60"/>
      <c r="H24" s="60"/>
      <c r="I24" s="56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98">
        <v>44197</v>
      </c>
      <c r="F25" s="59">
        <v>1</v>
      </c>
      <c r="G25" s="60"/>
      <c r="H25" s="96">
        <f t="shared" ref="H25" si="2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98">
        <v>44197</v>
      </c>
      <c r="F26" s="59">
        <v>4</v>
      </c>
      <c r="G26" s="60"/>
      <c r="H26" s="96">
        <f t="shared" si="1"/>
        <v>0</v>
      </c>
      <c r="I26" s="56">
        <v>0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44562</v>
      </c>
      <c r="F28" s="59">
        <v>0</v>
      </c>
      <c r="G28" s="60">
        <v>37</v>
      </c>
      <c r="H28" s="60">
        <f t="shared" si="1"/>
        <v>0</v>
      </c>
      <c r="I28" s="56">
        <v>0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64">
        <v>44562</v>
      </c>
      <c r="F30" s="59">
        <v>0</v>
      </c>
      <c r="G30" s="60">
        <v>4.29</v>
      </c>
      <c r="H30" s="60">
        <f t="shared" si="1"/>
        <v>0</v>
      </c>
      <c r="I30" s="56"/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8">
        <v>44562</v>
      </c>
      <c r="F31" s="59">
        <v>1</v>
      </c>
      <c r="G31" s="60">
        <v>6.94</v>
      </c>
      <c r="H31" s="60"/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97">
        <v>44197</v>
      </c>
      <c r="F32" s="59">
        <v>0.02</v>
      </c>
      <c r="G32" s="60">
        <v>19.93</v>
      </c>
      <c r="H32" s="96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60">
        <f t="shared" si="1"/>
        <v>0</v>
      </c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97">
        <v>44197</v>
      </c>
      <c r="F34" s="59">
        <v>1</v>
      </c>
      <c r="G34" s="60">
        <v>22</v>
      </c>
      <c r="H34" s="96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97">
        <v>44197</v>
      </c>
      <c r="F35" s="59">
        <v>1</v>
      </c>
      <c r="G35" s="60">
        <v>15</v>
      </c>
      <c r="H35" s="96">
        <f t="shared" si="1"/>
        <v>15</v>
      </c>
      <c r="I35" s="56">
        <v>0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0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60"/>
      <c r="I37" s="56"/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8">
        <v>44927</v>
      </c>
      <c r="F38" s="59">
        <v>0</v>
      </c>
      <c r="G38" s="60">
        <v>150.96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>
        <f>SUM(F39*G39)</f>
        <v>0</v>
      </c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97">
        <v>44197</v>
      </c>
      <c r="F40" s="59">
        <v>0.5</v>
      </c>
      <c r="G40" s="60">
        <v>3.47</v>
      </c>
      <c r="H40" s="96">
        <f>SUM(F40*G40)</f>
        <v>1.7350000000000001</v>
      </c>
      <c r="I40" s="56">
        <v>0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54">
        <f>SUM(H2:H40)</f>
        <v>357.76859999999999</v>
      </c>
      <c r="I41" s="57"/>
    </row>
    <row r="42" spans="1:9" ht="18" customHeight="1" x14ac:dyDescent="0.25">
      <c r="A42" s="142" t="s">
        <v>250</v>
      </c>
      <c r="B42" s="143"/>
      <c r="C42" s="143"/>
      <c r="D42" s="143"/>
      <c r="E42" s="143"/>
      <c r="F42" s="143"/>
      <c r="G42" s="143"/>
      <c r="H42" s="143"/>
      <c r="I42" s="143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2"/>
  <sheetViews>
    <sheetView zoomScaleNormal="100" workbookViewId="0">
      <selection activeCell="F32" sqref="F32"/>
    </sheetView>
  </sheetViews>
  <sheetFormatPr defaultRowHeight="12.75" x14ac:dyDescent="0.2"/>
  <cols>
    <col min="1" max="1" width="18.7109375" style="40" customWidth="1"/>
    <col min="2" max="2" width="20.7109375" style="40" customWidth="1"/>
    <col min="3" max="3" width="18.7109375" style="41" customWidth="1"/>
    <col min="4" max="4" width="5.7109375" style="46" customWidth="1"/>
    <col min="5" max="6" width="5.7109375" style="82" customWidth="1"/>
    <col min="7" max="7" width="5.7109375" style="46" customWidth="1"/>
    <col min="8" max="12" width="5.7109375" style="40" customWidth="1"/>
    <col min="13" max="13" width="5.85546875" style="40" customWidth="1"/>
    <col min="14" max="16384" width="9.140625" style="40"/>
  </cols>
  <sheetData>
    <row r="1" spans="1:13" s="81" customFormat="1" ht="18" x14ac:dyDescent="0.25">
      <c r="A1" s="84"/>
      <c r="B1" s="85" t="s">
        <v>0</v>
      </c>
      <c r="C1" s="86" t="s">
        <v>1</v>
      </c>
      <c r="D1" s="87">
        <v>2012</v>
      </c>
      <c r="E1" s="88">
        <v>2013</v>
      </c>
      <c r="F1" s="88">
        <v>2014</v>
      </c>
      <c r="G1" s="87">
        <v>2015</v>
      </c>
      <c r="H1" s="87">
        <v>2016</v>
      </c>
      <c r="I1" s="87">
        <v>2017</v>
      </c>
      <c r="J1" s="87">
        <v>2018</v>
      </c>
      <c r="K1" s="87">
        <v>2019</v>
      </c>
      <c r="L1" s="87">
        <v>2020</v>
      </c>
      <c r="M1" s="89">
        <v>2021</v>
      </c>
    </row>
    <row r="2" spans="1:13" x14ac:dyDescent="0.2">
      <c r="A2" s="31" t="s">
        <v>29</v>
      </c>
      <c r="B2" s="23" t="s">
        <v>2</v>
      </c>
      <c r="C2" s="32" t="s">
        <v>53</v>
      </c>
      <c r="D2" s="114"/>
      <c r="E2" s="74"/>
      <c r="F2" s="68"/>
      <c r="G2" s="67"/>
      <c r="H2" s="115"/>
      <c r="I2" s="23"/>
      <c r="J2" s="23"/>
      <c r="K2" s="100"/>
      <c r="L2" s="23"/>
      <c r="M2" s="90"/>
    </row>
    <row r="3" spans="1:13" x14ac:dyDescent="0.2">
      <c r="A3" s="31" t="s">
        <v>29</v>
      </c>
      <c r="B3" s="23" t="s">
        <v>3</v>
      </c>
      <c r="C3" s="32" t="s">
        <v>34</v>
      </c>
      <c r="D3" s="114"/>
      <c r="E3" s="74"/>
      <c r="F3" s="74"/>
      <c r="G3" s="114"/>
      <c r="H3" s="115"/>
      <c r="I3" s="100"/>
      <c r="J3" s="100"/>
      <c r="K3" s="100"/>
      <c r="L3" s="100"/>
      <c r="M3" s="101"/>
    </row>
    <row r="4" spans="1:13" x14ac:dyDescent="0.2">
      <c r="A4" s="31" t="s">
        <v>29</v>
      </c>
      <c r="B4" s="23" t="s">
        <v>4</v>
      </c>
      <c r="C4" s="32" t="s">
        <v>35</v>
      </c>
      <c r="D4" s="67"/>
      <c r="E4" s="74"/>
      <c r="F4" s="68"/>
      <c r="G4" s="114"/>
      <c r="H4" s="23"/>
      <c r="I4" s="100"/>
      <c r="J4" s="23"/>
      <c r="K4" s="100"/>
      <c r="L4" s="23"/>
      <c r="M4" s="101"/>
    </row>
    <row r="5" spans="1:13" x14ac:dyDescent="0.2">
      <c r="A5" s="31" t="s">
        <v>29</v>
      </c>
      <c r="B5" s="23" t="s">
        <v>170</v>
      </c>
      <c r="C5" s="32" t="s">
        <v>181</v>
      </c>
      <c r="D5" s="114"/>
      <c r="E5" s="74"/>
      <c r="F5" s="74"/>
      <c r="G5" s="114"/>
      <c r="H5" s="115"/>
      <c r="I5" s="100"/>
      <c r="J5" s="100"/>
      <c r="K5" s="100"/>
      <c r="L5" s="100"/>
      <c r="M5" s="101"/>
    </row>
    <row r="6" spans="1:13" x14ac:dyDescent="0.2">
      <c r="A6" s="31" t="s">
        <v>29</v>
      </c>
      <c r="B6" s="23" t="s">
        <v>48</v>
      </c>
      <c r="C6" s="50" t="s">
        <v>252</v>
      </c>
      <c r="D6" s="67"/>
      <c r="E6" s="68"/>
      <c r="F6" s="68"/>
      <c r="G6" s="67"/>
      <c r="H6" s="115"/>
      <c r="I6" s="23"/>
      <c r="J6" s="23"/>
      <c r="K6" s="23"/>
      <c r="L6" s="23"/>
      <c r="M6" s="90"/>
    </row>
    <row r="7" spans="1:13" x14ac:dyDescent="0.2">
      <c r="A7" s="31"/>
      <c r="B7" s="23"/>
      <c r="C7" s="32"/>
      <c r="D7" s="67"/>
      <c r="E7" s="68"/>
      <c r="F7" s="68"/>
      <c r="G7" s="67"/>
      <c r="H7" s="23"/>
      <c r="I7" s="23"/>
      <c r="J7" s="23"/>
      <c r="K7" s="23"/>
      <c r="L7" s="23"/>
      <c r="M7" s="90"/>
    </row>
    <row r="8" spans="1:13" x14ac:dyDescent="0.2">
      <c r="A8" s="31" t="s">
        <v>30</v>
      </c>
      <c r="B8" s="23" t="s">
        <v>46</v>
      </c>
      <c r="C8" s="32" t="s">
        <v>47</v>
      </c>
      <c r="D8" s="67"/>
      <c r="E8" s="68"/>
      <c r="F8" s="74"/>
      <c r="G8" s="67"/>
      <c r="H8" s="23"/>
      <c r="I8" s="23"/>
      <c r="J8" s="100"/>
      <c r="K8" s="23"/>
      <c r="L8" s="23"/>
      <c r="M8" s="90"/>
    </row>
    <row r="9" spans="1:13" x14ac:dyDescent="0.2">
      <c r="A9" s="31" t="s">
        <v>30</v>
      </c>
      <c r="B9" s="23" t="s">
        <v>23</v>
      </c>
      <c r="C9" s="32" t="s">
        <v>36</v>
      </c>
      <c r="D9" s="114"/>
      <c r="E9" s="74"/>
      <c r="F9" s="74"/>
      <c r="G9" s="114"/>
      <c r="H9" s="115"/>
      <c r="I9" s="100"/>
      <c r="J9" s="100"/>
      <c r="K9" s="100"/>
      <c r="L9" s="100"/>
      <c r="M9" s="101"/>
    </row>
    <row r="10" spans="1:13" x14ac:dyDescent="0.2">
      <c r="A10" s="31" t="s">
        <v>30</v>
      </c>
      <c r="B10" s="23" t="s">
        <v>12</v>
      </c>
      <c r="C10" s="32" t="s">
        <v>37</v>
      </c>
      <c r="D10" s="114"/>
      <c r="E10" s="74"/>
      <c r="F10" s="74"/>
      <c r="G10" s="114"/>
      <c r="H10" s="115"/>
      <c r="I10" s="100"/>
      <c r="J10" s="100"/>
      <c r="K10" s="100"/>
      <c r="L10" s="100"/>
      <c r="M10" s="102"/>
    </row>
    <row r="11" spans="1:13" x14ac:dyDescent="0.2">
      <c r="A11" s="31" t="s">
        <v>30</v>
      </c>
      <c r="B11" s="23" t="s">
        <v>33</v>
      </c>
      <c r="C11" s="32" t="s">
        <v>38</v>
      </c>
      <c r="D11" s="114"/>
      <c r="E11" s="74"/>
      <c r="F11" s="74"/>
      <c r="G11" s="114"/>
      <c r="H11" s="115"/>
      <c r="I11" s="100"/>
      <c r="J11" s="100"/>
      <c r="K11" s="100"/>
      <c r="L11" s="100"/>
      <c r="M11" s="101"/>
    </row>
    <row r="12" spans="1:13" x14ac:dyDescent="0.2">
      <c r="A12" s="31" t="s">
        <v>30</v>
      </c>
      <c r="B12" s="51" t="s">
        <v>251</v>
      </c>
      <c r="C12" s="50" t="s">
        <v>216</v>
      </c>
      <c r="D12" s="67"/>
      <c r="E12" s="74"/>
      <c r="F12" s="68"/>
      <c r="G12" s="67"/>
      <c r="H12" s="115"/>
      <c r="I12" s="23"/>
      <c r="J12" s="23"/>
      <c r="K12" s="100"/>
      <c r="L12" s="23"/>
      <c r="M12" s="90"/>
    </row>
    <row r="13" spans="1:13" x14ac:dyDescent="0.2">
      <c r="A13" s="31" t="s">
        <v>30</v>
      </c>
      <c r="B13" s="23" t="s">
        <v>206</v>
      </c>
      <c r="C13" s="32" t="s">
        <v>207</v>
      </c>
      <c r="D13" s="67"/>
      <c r="E13" s="68"/>
      <c r="F13" s="74"/>
      <c r="G13" s="114"/>
      <c r="H13" s="115"/>
      <c r="I13" s="100"/>
      <c r="J13" s="100"/>
      <c r="K13" s="100"/>
      <c r="L13" s="100"/>
      <c r="M13" s="101"/>
    </row>
    <row r="14" spans="1:13" x14ac:dyDescent="0.2">
      <c r="A14" s="31" t="s">
        <v>30</v>
      </c>
      <c r="B14" s="23" t="s">
        <v>17</v>
      </c>
      <c r="C14" s="32" t="s">
        <v>171</v>
      </c>
      <c r="D14" s="114"/>
      <c r="E14" s="74"/>
      <c r="F14" s="74"/>
      <c r="G14" s="114"/>
      <c r="H14" s="115"/>
      <c r="I14" s="100"/>
      <c r="J14" s="100"/>
      <c r="K14" s="100"/>
      <c r="L14" s="100"/>
      <c r="M14" s="101"/>
    </row>
    <row r="15" spans="1:13" x14ac:dyDescent="0.2">
      <c r="A15" s="31" t="s">
        <v>30</v>
      </c>
      <c r="B15" s="23" t="s">
        <v>44</v>
      </c>
      <c r="C15" s="32" t="s">
        <v>166</v>
      </c>
      <c r="D15" s="67"/>
      <c r="E15" s="68"/>
      <c r="F15" s="74"/>
      <c r="G15" s="67"/>
      <c r="H15" s="23"/>
      <c r="I15" s="23"/>
      <c r="J15" s="100"/>
      <c r="K15" s="23"/>
      <c r="L15" s="23"/>
      <c r="M15" s="90"/>
    </row>
    <row r="16" spans="1:13" x14ac:dyDescent="0.2">
      <c r="A16" s="31" t="s">
        <v>30</v>
      </c>
      <c r="B16" s="23" t="s">
        <v>45</v>
      </c>
      <c r="C16" s="32" t="s">
        <v>167</v>
      </c>
      <c r="D16" s="67"/>
      <c r="E16" s="68"/>
      <c r="F16" s="74"/>
      <c r="G16" s="67"/>
      <c r="H16" s="23"/>
      <c r="I16" s="23"/>
      <c r="J16" s="100"/>
      <c r="K16" s="23"/>
      <c r="L16" s="23"/>
      <c r="M16" s="90"/>
    </row>
    <row r="17" spans="1:13" x14ac:dyDescent="0.2">
      <c r="A17" s="31" t="s">
        <v>30</v>
      </c>
      <c r="B17" s="23" t="s">
        <v>177</v>
      </c>
      <c r="C17" s="32" t="s">
        <v>179</v>
      </c>
      <c r="D17" s="67"/>
      <c r="E17" s="68"/>
      <c r="F17" s="68"/>
      <c r="G17" s="67"/>
      <c r="H17" s="23"/>
      <c r="I17" s="23"/>
      <c r="J17" s="23"/>
      <c r="K17" s="23"/>
      <c r="L17" s="23"/>
      <c r="M17" s="90"/>
    </row>
    <row r="18" spans="1:13" x14ac:dyDescent="0.2">
      <c r="A18" s="31" t="s">
        <v>30</v>
      </c>
      <c r="B18" s="23" t="s">
        <v>48</v>
      </c>
      <c r="C18" s="32" t="s">
        <v>176</v>
      </c>
      <c r="D18" s="67"/>
      <c r="E18" s="68"/>
      <c r="F18" s="68"/>
      <c r="G18" s="67"/>
      <c r="H18" s="23"/>
      <c r="I18" s="100"/>
      <c r="J18" s="23"/>
      <c r="K18" s="23"/>
      <c r="L18" s="23"/>
      <c r="M18" s="90"/>
    </row>
    <row r="19" spans="1:13" x14ac:dyDescent="0.2">
      <c r="A19" s="31" t="s">
        <v>30</v>
      </c>
      <c r="B19" s="23" t="s">
        <v>90</v>
      </c>
      <c r="C19" s="32" t="s">
        <v>175</v>
      </c>
      <c r="D19" s="67"/>
      <c r="E19" s="68"/>
      <c r="F19" s="68"/>
      <c r="G19" s="67"/>
      <c r="H19" s="23"/>
      <c r="I19" s="23"/>
      <c r="J19" s="23"/>
      <c r="K19" s="23"/>
      <c r="L19" s="23"/>
      <c r="M19" s="90"/>
    </row>
    <row r="20" spans="1:13" x14ac:dyDescent="0.2">
      <c r="A20" s="31" t="s">
        <v>30</v>
      </c>
      <c r="B20" s="23" t="s">
        <v>90</v>
      </c>
      <c r="C20" s="32" t="s">
        <v>178</v>
      </c>
      <c r="D20" s="67"/>
      <c r="E20" s="68"/>
      <c r="F20" s="74"/>
      <c r="G20" s="67"/>
      <c r="H20" s="23"/>
      <c r="I20" s="23"/>
      <c r="J20" s="23"/>
      <c r="K20" s="23"/>
      <c r="L20" s="100"/>
      <c r="M20" s="90"/>
    </row>
    <row r="21" spans="1:13" x14ac:dyDescent="0.2">
      <c r="A21" s="31" t="s">
        <v>30</v>
      </c>
      <c r="B21" s="23" t="s">
        <v>199</v>
      </c>
      <c r="C21" s="32" t="s">
        <v>183</v>
      </c>
      <c r="D21" s="67"/>
      <c r="E21" s="68"/>
      <c r="F21" s="68"/>
      <c r="G21" s="114"/>
      <c r="H21" s="23"/>
      <c r="I21" s="23"/>
      <c r="J21" s="23"/>
      <c r="K21" s="100"/>
      <c r="L21" s="23"/>
      <c r="M21" s="90"/>
    </row>
    <row r="22" spans="1:13" x14ac:dyDescent="0.2">
      <c r="A22" s="31" t="s">
        <v>30</v>
      </c>
      <c r="B22" s="23" t="s">
        <v>200</v>
      </c>
      <c r="C22" s="32" t="s">
        <v>184</v>
      </c>
      <c r="D22" s="67"/>
      <c r="E22" s="68"/>
      <c r="F22" s="68"/>
      <c r="G22" s="114"/>
      <c r="H22" s="23"/>
      <c r="I22" s="23"/>
      <c r="J22" s="23"/>
      <c r="K22" s="100"/>
      <c r="L22" s="23"/>
      <c r="M22" s="90"/>
    </row>
    <row r="23" spans="1:13" x14ac:dyDescent="0.2">
      <c r="A23" s="31"/>
      <c r="B23" s="23"/>
      <c r="C23" s="32"/>
      <c r="D23" s="67"/>
      <c r="E23" s="68"/>
      <c r="F23" s="68"/>
      <c r="G23" s="67"/>
      <c r="H23" s="23"/>
      <c r="I23" s="23"/>
      <c r="J23" s="23"/>
      <c r="K23" s="23"/>
      <c r="L23" s="23"/>
      <c r="M23" s="90"/>
    </row>
    <row r="24" spans="1:13" x14ac:dyDescent="0.2">
      <c r="A24" s="31"/>
      <c r="B24" s="23"/>
      <c r="C24" s="32"/>
      <c r="D24" s="67"/>
      <c r="E24" s="68"/>
      <c r="F24" s="68"/>
      <c r="G24" s="67"/>
      <c r="H24" s="23"/>
      <c r="I24" s="23"/>
      <c r="J24" s="23"/>
      <c r="K24" s="23"/>
      <c r="L24" s="23"/>
      <c r="M24" s="90"/>
    </row>
    <row r="25" spans="1:13" x14ac:dyDescent="0.2">
      <c r="A25" s="31" t="s">
        <v>5</v>
      </c>
      <c r="B25" s="23" t="s">
        <v>15</v>
      </c>
      <c r="C25" s="32" t="s">
        <v>28</v>
      </c>
      <c r="D25" s="67"/>
      <c r="E25" s="68"/>
      <c r="F25" s="68"/>
      <c r="G25" s="67"/>
      <c r="H25" s="115"/>
      <c r="I25" s="23"/>
      <c r="J25" s="23"/>
      <c r="K25" s="23"/>
      <c r="L25" s="23"/>
      <c r="M25" s="101"/>
    </row>
    <row r="26" spans="1:13" x14ac:dyDescent="0.2">
      <c r="A26" s="31" t="s">
        <v>5</v>
      </c>
      <c r="B26" s="23" t="s">
        <v>11</v>
      </c>
      <c r="C26" s="32" t="s">
        <v>168</v>
      </c>
      <c r="D26" s="67"/>
      <c r="E26" s="68"/>
      <c r="F26" s="68"/>
      <c r="G26" s="67"/>
      <c r="H26" s="115"/>
      <c r="I26" s="23"/>
      <c r="J26" s="23"/>
      <c r="K26" s="23"/>
      <c r="L26" s="23"/>
      <c r="M26" s="101"/>
    </row>
    <row r="27" spans="1:13" x14ac:dyDescent="0.2">
      <c r="A27" s="31"/>
      <c r="B27" s="23"/>
      <c r="C27" s="32"/>
      <c r="D27" s="67"/>
      <c r="E27" s="68"/>
      <c r="F27" s="68"/>
      <c r="G27" s="67"/>
      <c r="H27" s="23"/>
      <c r="I27" s="23"/>
      <c r="J27" s="23"/>
      <c r="K27" s="23"/>
      <c r="L27" s="23"/>
      <c r="M27" s="90"/>
    </row>
    <row r="28" spans="1:13" x14ac:dyDescent="0.2">
      <c r="A28" s="31" t="s">
        <v>13</v>
      </c>
      <c r="B28" s="23" t="s">
        <v>50</v>
      </c>
      <c r="C28" s="32" t="s">
        <v>169</v>
      </c>
      <c r="D28" s="67"/>
      <c r="E28" s="68"/>
      <c r="F28" s="74"/>
      <c r="G28" s="67"/>
      <c r="H28" s="23"/>
      <c r="I28" s="23"/>
      <c r="J28" s="100"/>
      <c r="K28" s="23"/>
      <c r="L28" s="23"/>
      <c r="M28" s="90"/>
    </row>
    <row r="29" spans="1:13" x14ac:dyDescent="0.2">
      <c r="A29" s="31" t="s">
        <v>16</v>
      </c>
      <c r="B29" s="23" t="s">
        <v>49</v>
      </c>
      <c r="C29" s="50" t="s">
        <v>165</v>
      </c>
      <c r="D29" s="67"/>
      <c r="E29" s="68"/>
      <c r="F29" s="68"/>
      <c r="G29" s="67"/>
      <c r="H29" s="23"/>
      <c r="I29" s="23"/>
      <c r="J29" s="23"/>
      <c r="K29" s="23"/>
      <c r="L29" s="23"/>
      <c r="M29" s="90"/>
    </row>
    <row r="30" spans="1:13" x14ac:dyDescent="0.2">
      <c r="A30" s="35" t="s">
        <v>187</v>
      </c>
      <c r="B30" s="23"/>
      <c r="C30" s="32"/>
      <c r="D30" s="67"/>
      <c r="E30" s="68"/>
      <c r="F30" s="74"/>
      <c r="G30" s="67"/>
      <c r="H30" s="23"/>
      <c r="I30" s="23"/>
      <c r="J30" s="100"/>
      <c r="K30" s="23"/>
      <c r="L30" s="23"/>
      <c r="M30" s="90"/>
    </row>
    <row r="31" spans="1:13" x14ac:dyDescent="0.2">
      <c r="A31" s="31" t="s">
        <v>51</v>
      </c>
      <c r="B31" s="23" t="s">
        <v>52</v>
      </c>
      <c r="C31" s="32" t="s">
        <v>169</v>
      </c>
      <c r="D31" s="67"/>
      <c r="E31" s="74"/>
      <c r="F31" s="68"/>
      <c r="G31" s="114"/>
      <c r="H31" s="115"/>
      <c r="I31" s="23"/>
      <c r="J31" s="100"/>
      <c r="K31" s="23"/>
      <c r="L31" s="100"/>
      <c r="M31" s="90"/>
    </row>
    <row r="32" spans="1:13" x14ac:dyDescent="0.2">
      <c r="A32" s="31" t="s">
        <v>211</v>
      </c>
      <c r="B32" s="23" t="s">
        <v>209</v>
      </c>
      <c r="C32" s="32" t="s">
        <v>210</v>
      </c>
      <c r="D32" s="114"/>
      <c r="E32" s="74"/>
      <c r="F32" s="74"/>
      <c r="G32" s="114"/>
      <c r="H32" s="115"/>
      <c r="I32" s="100"/>
      <c r="J32" s="100"/>
      <c r="K32" s="100"/>
      <c r="L32" s="100"/>
      <c r="M32" s="101"/>
    </row>
    <row r="33" spans="1:13" x14ac:dyDescent="0.2">
      <c r="A33" s="31"/>
      <c r="B33" s="23"/>
      <c r="C33" s="32"/>
      <c r="D33" s="67"/>
      <c r="E33" s="68"/>
      <c r="F33" s="68"/>
      <c r="G33" s="67"/>
      <c r="H33" s="23"/>
      <c r="I33" s="23"/>
      <c r="J33" s="23"/>
      <c r="K33" s="23"/>
      <c r="L33" s="23"/>
      <c r="M33" s="90"/>
    </row>
    <row r="34" spans="1:13" x14ac:dyDescent="0.2">
      <c r="A34" s="31" t="s">
        <v>40</v>
      </c>
      <c r="B34" s="23" t="s">
        <v>2</v>
      </c>
      <c r="C34" s="32" t="s">
        <v>41</v>
      </c>
      <c r="D34" s="114"/>
      <c r="E34" s="74"/>
      <c r="F34" s="74"/>
      <c r="G34" s="114"/>
      <c r="H34" s="115"/>
      <c r="I34" s="100"/>
      <c r="J34" s="100"/>
      <c r="K34" s="100"/>
      <c r="L34" s="100"/>
      <c r="M34" s="101"/>
    </row>
    <row r="35" spans="1:13" x14ac:dyDescent="0.2">
      <c r="A35" s="31" t="s">
        <v>40</v>
      </c>
      <c r="B35" s="23" t="s">
        <v>42</v>
      </c>
      <c r="C35" s="32" t="s">
        <v>43</v>
      </c>
      <c r="D35" s="67"/>
      <c r="E35" s="68"/>
      <c r="F35" s="68"/>
      <c r="G35" s="67"/>
      <c r="H35" s="23"/>
      <c r="I35" s="100"/>
      <c r="J35" s="23"/>
      <c r="K35" s="100"/>
      <c r="L35" s="23"/>
      <c r="M35" s="101"/>
    </row>
    <row r="36" spans="1:13" x14ac:dyDescent="0.2">
      <c r="A36" s="31" t="s">
        <v>40</v>
      </c>
      <c r="B36" s="23" t="s">
        <v>174</v>
      </c>
      <c r="C36" s="32"/>
      <c r="D36" s="67"/>
      <c r="E36" s="68"/>
      <c r="F36" s="68"/>
      <c r="G36" s="67"/>
      <c r="H36" s="23"/>
      <c r="I36" s="100"/>
      <c r="J36" s="23"/>
      <c r="K36" s="23"/>
      <c r="L36" s="23"/>
      <c r="M36" s="90"/>
    </row>
    <row r="37" spans="1:13" x14ac:dyDescent="0.2">
      <c r="A37" s="31"/>
      <c r="B37" s="23"/>
      <c r="C37" s="32"/>
      <c r="D37" s="67"/>
      <c r="E37" s="68"/>
      <c r="F37" s="68"/>
      <c r="G37" s="67"/>
      <c r="H37" s="23"/>
      <c r="I37" s="23"/>
      <c r="J37" s="23"/>
      <c r="K37" s="23"/>
      <c r="L37" s="23"/>
      <c r="M37" s="90"/>
    </row>
    <row r="38" spans="1:13" x14ac:dyDescent="0.2">
      <c r="A38" s="31" t="s">
        <v>6</v>
      </c>
      <c r="B38" s="23" t="s">
        <v>7</v>
      </c>
      <c r="C38" s="32" t="s">
        <v>8</v>
      </c>
      <c r="D38" s="67"/>
      <c r="E38" s="68"/>
      <c r="F38" s="74"/>
      <c r="G38" s="67"/>
      <c r="H38" s="23"/>
      <c r="I38" s="100"/>
      <c r="J38" s="23"/>
      <c r="K38" s="23"/>
      <c r="L38" s="100"/>
      <c r="M38" s="90"/>
    </row>
    <row r="39" spans="1:13" x14ac:dyDescent="0.2">
      <c r="A39" s="31"/>
      <c r="B39" s="23"/>
      <c r="C39" s="32"/>
      <c r="D39" s="67"/>
      <c r="E39" s="68"/>
      <c r="F39" s="68"/>
      <c r="G39" s="67"/>
      <c r="H39" s="23"/>
      <c r="I39" s="23"/>
      <c r="J39" s="23"/>
      <c r="K39" s="23"/>
      <c r="L39" s="23"/>
      <c r="M39" s="90"/>
    </row>
    <row r="40" spans="1:13" x14ac:dyDescent="0.2">
      <c r="A40" s="31" t="s">
        <v>32</v>
      </c>
      <c r="B40" s="23" t="s">
        <v>25</v>
      </c>
      <c r="C40" s="32" t="s">
        <v>27</v>
      </c>
      <c r="D40" s="114"/>
      <c r="E40" s="74"/>
      <c r="F40" s="74"/>
      <c r="G40" s="114"/>
      <c r="H40" s="115"/>
      <c r="I40" s="100"/>
      <c r="J40" s="100"/>
      <c r="K40" s="100"/>
      <c r="L40" s="100"/>
      <c r="M40" s="101"/>
    </row>
    <row r="41" spans="1:13" ht="18" customHeight="1" x14ac:dyDescent="0.25">
      <c r="A41" s="91"/>
      <c r="B41" s="23"/>
      <c r="C41" s="32"/>
      <c r="D41" s="67"/>
      <c r="E41" s="68"/>
      <c r="F41" s="83"/>
      <c r="G41" s="67"/>
      <c r="H41" s="23"/>
      <c r="I41" s="23"/>
      <c r="J41" s="23"/>
      <c r="K41" s="23"/>
      <c r="L41" s="23"/>
      <c r="M41" s="90"/>
    </row>
    <row r="42" spans="1:13" ht="13.5" thickBot="1" x14ac:dyDescent="0.25">
      <c r="A42" s="92"/>
      <c r="B42" s="37"/>
      <c r="C42" s="38"/>
      <c r="D42" s="93"/>
      <c r="E42" s="94"/>
      <c r="F42" s="94"/>
      <c r="G42" s="93"/>
      <c r="H42" s="37"/>
      <c r="I42" s="37"/>
      <c r="J42" s="37"/>
      <c r="K42" s="37"/>
      <c r="L42" s="37"/>
      <c r="M42" s="95"/>
    </row>
  </sheetData>
  <sheetProtection password="EDFC" sheet="1" objects="1" scenarios="1"/>
  <pageMargins left="1" right="0.5" top="0.75" bottom="0.25" header="0.25" footer="0.25"/>
  <pageSetup orientation="landscape" r:id="rId1"/>
  <headerFooter alignWithMargins="0">
    <oddHeader>&amp;C&amp;"Arial,Bold"&amp;24 &amp;28 2010 Allegro Bus 43QGP Service Intervals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zoomScaleNormal="100" workbookViewId="0">
      <selection activeCell="C34" sqref="C34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6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3">
        <v>40909</v>
      </c>
      <c r="F2" s="59">
        <v>1</v>
      </c>
      <c r="G2" s="60">
        <v>27.82</v>
      </c>
      <c r="H2" s="74">
        <f>SUM(F2*G2)</f>
        <v>27.82</v>
      </c>
      <c r="I2" s="56">
        <v>1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53">
        <v>40909</v>
      </c>
      <c r="F3" s="59">
        <v>1</v>
      </c>
      <c r="G3" s="60">
        <v>11.15</v>
      </c>
      <c r="H3" s="74">
        <f t="shared" ref="H3:H38" si="0">SUM(F3*G3)</f>
        <v>11.15</v>
      </c>
      <c r="I3" s="56">
        <v>2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8">
        <v>41275</v>
      </c>
      <c r="F4" s="59">
        <v>1</v>
      </c>
      <c r="G4" s="60"/>
      <c r="H4" s="60">
        <f t="shared" si="0"/>
        <v>0</v>
      </c>
      <c r="I4" s="56">
        <v>0</v>
      </c>
    </row>
    <row r="5" spans="1:9" x14ac:dyDescent="0.2">
      <c r="A5" s="31" t="s">
        <v>29</v>
      </c>
      <c r="B5" s="23" t="s">
        <v>170</v>
      </c>
      <c r="C5" s="32" t="s">
        <v>171</v>
      </c>
      <c r="D5" s="33" t="s">
        <v>18</v>
      </c>
      <c r="E5" s="53">
        <v>40909</v>
      </c>
      <c r="F5" s="59">
        <v>1.5</v>
      </c>
      <c r="G5" s="60">
        <v>22.86</v>
      </c>
      <c r="H5" s="74">
        <f t="shared" si="0"/>
        <v>34.29</v>
      </c>
      <c r="I5" s="56">
        <v>1.75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42370</v>
      </c>
      <c r="F6" s="59">
        <v>1</v>
      </c>
      <c r="G6" s="60"/>
      <c r="H6" s="60"/>
      <c r="I6" s="56">
        <v>0</v>
      </c>
    </row>
    <row r="7" spans="1:9" x14ac:dyDescent="0.2">
      <c r="A7" s="31"/>
      <c r="B7" s="23"/>
      <c r="C7" s="32"/>
      <c r="D7" s="33"/>
      <c r="E7" s="66"/>
      <c r="F7" s="67"/>
      <c r="G7" s="68"/>
      <c r="H7" s="68"/>
      <c r="I7" s="69"/>
    </row>
    <row r="8" spans="1:9" x14ac:dyDescent="0.2">
      <c r="A8" s="31" t="s">
        <v>30</v>
      </c>
      <c r="B8" s="23" t="s">
        <v>46</v>
      </c>
      <c r="C8" s="32" t="s">
        <v>47</v>
      </c>
      <c r="D8" s="33" t="s">
        <v>9</v>
      </c>
      <c r="E8" s="58">
        <v>41640</v>
      </c>
      <c r="F8" s="59">
        <v>1</v>
      </c>
      <c r="G8" s="60"/>
      <c r="H8" s="60">
        <f t="shared" si="0"/>
        <v>0</v>
      </c>
      <c r="I8" s="56"/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53">
        <v>40909</v>
      </c>
      <c r="F9" s="59">
        <v>1</v>
      </c>
      <c r="G9" s="60">
        <v>21.5</v>
      </c>
      <c r="H9" s="74">
        <f t="shared" si="0"/>
        <v>21.5</v>
      </c>
      <c r="I9" s="56">
        <v>2</v>
      </c>
    </row>
    <row r="10" spans="1:9" x14ac:dyDescent="0.2">
      <c r="A10" s="31" t="s">
        <v>30</v>
      </c>
      <c r="B10" s="23" t="s">
        <v>12</v>
      </c>
      <c r="C10" s="32" t="s">
        <v>37</v>
      </c>
      <c r="D10" s="33" t="s">
        <v>9</v>
      </c>
      <c r="E10" s="53">
        <v>40909</v>
      </c>
      <c r="F10" s="59">
        <v>1</v>
      </c>
      <c r="G10" s="60">
        <v>34.5</v>
      </c>
      <c r="H10" s="74">
        <f t="shared" si="0"/>
        <v>34.5</v>
      </c>
      <c r="I10" s="56">
        <v>2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53">
        <v>40909</v>
      </c>
      <c r="F11" s="59">
        <v>1</v>
      </c>
      <c r="G11" s="60">
        <v>38</v>
      </c>
      <c r="H11" s="74">
        <f t="shared" si="0"/>
        <v>38</v>
      </c>
      <c r="I11" s="56">
        <v>2</v>
      </c>
    </row>
    <row r="12" spans="1:9" x14ac:dyDescent="0.2">
      <c r="A12" s="31" t="s">
        <v>30</v>
      </c>
      <c r="B12" s="23" t="s">
        <v>4</v>
      </c>
      <c r="C12" s="32" t="s">
        <v>39</v>
      </c>
      <c r="D12" s="33" t="s">
        <v>9</v>
      </c>
      <c r="E12" s="58">
        <v>41275</v>
      </c>
      <c r="F12" s="59">
        <v>0</v>
      </c>
      <c r="G12" s="60"/>
      <c r="H12" s="60">
        <f t="shared" si="0"/>
        <v>0</v>
      </c>
      <c r="I12" s="56">
        <v>0</v>
      </c>
    </row>
    <row r="13" spans="1:9" x14ac:dyDescent="0.2">
      <c r="A13" s="31" t="s">
        <v>30</v>
      </c>
      <c r="B13" s="23" t="s">
        <v>206</v>
      </c>
      <c r="C13" s="32" t="s">
        <v>207</v>
      </c>
      <c r="D13" s="33" t="s">
        <v>18</v>
      </c>
      <c r="E13" s="58">
        <v>41640</v>
      </c>
      <c r="F13" s="59"/>
      <c r="G13" s="60">
        <v>19.420000000000002</v>
      </c>
      <c r="H13" s="60"/>
      <c r="I13" s="56"/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</v>
      </c>
      <c r="E14" s="53">
        <v>40909</v>
      </c>
      <c r="F14" s="59">
        <v>7.3</v>
      </c>
      <c r="G14" s="60">
        <v>13.68</v>
      </c>
      <c r="H14" s="74">
        <f t="shared" si="0"/>
        <v>99.86399999999999</v>
      </c>
      <c r="I14" s="56">
        <v>7.5</v>
      </c>
    </row>
    <row r="15" spans="1:9" x14ac:dyDescent="0.2">
      <c r="A15" s="31" t="s">
        <v>30</v>
      </c>
      <c r="B15" s="23" t="s">
        <v>44</v>
      </c>
      <c r="C15" s="32" t="s">
        <v>166</v>
      </c>
      <c r="D15" s="33" t="s">
        <v>9</v>
      </c>
      <c r="E15" s="58">
        <v>41640</v>
      </c>
      <c r="F15" s="59">
        <v>1</v>
      </c>
      <c r="G15" s="60"/>
      <c r="H15" s="60">
        <f t="shared" si="0"/>
        <v>0</v>
      </c>
      <c r="I15" s="56">
        <v>1</v>
      </c>
    </row>
    <row r="16" spans="1:9" x14ac:dyDescent="0.2">
      <c r="A16" s="31" t="s">
        <v>30</v>
      </c>
      <c r="B16" s="23" t="s">
        <v>45</v>
      </c>
      <c r="C16" s="32" t="s">
        <v>167</v>
      </c>
      <c r="D16" s="33" t="s">
        <v>9</v>
      </c>
      <c r="E16" s="58">
        <v>41640</v>
      </c>
      <c r="F16" s="59">
        <v>1</v>
      </c>
      <c r="G16" s="60"/>
      <c r="H16" s="60">
        <f t="shared" si="0"/>
        <v>0</v>
      </c>
      <c r="I16" s="56">
        <v>1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/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42736</v>
      </c>
      <c r="F18" s="59">
        <v>0</v>
      </c>
      <c r="G18" s="60">
        <v>10.199999999999999</v>
      </c>
      <c r="H18" s="60">
        <f t="shared" si="0"/>
        <v>0</v>
      </c>
      <c r="I18" s="56">
        <v>0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>
        <v>42736</v>
      </c>
      <c r="F19" s="59">
        <v>0</v>
      </c>
      <c r="G19" s="60">
        <v>18.5</v>
      </c>
      <c r="H19" s="60">
        <f t="shared" si="0"/>
        <v>0</v>
      </c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41640</v>
      </c>
      <c r="F20" s="59">
        <v>1</v>
      </c>
      <c r="G20" s="60"/>
      <c r="H20" s="60">
        <f t="shared" si="0"/>
        <v>0</v>
      </c>
      <c r="I20" s="56">
        <v>0</v>
      </c>
    </row>
    <row r="21" spans="1:9" x14ac:dyDescent="0.2">
      <c r="A21" s="31" t="s">
        <v>30</v>
      </c>
      <c r="B21" s="23" t="s">
        <v>199</v>
      </c>
      <c r="C21" s="32" t="s">
        <v>183</v>
      </c>
      <c r="D21" s="34" t="s">
        <v>9</v>
      </c>
      <c r="E21" s="58">
        <v>42005</v>
      </c>
      <c r="F21" s="59"/>
      <c r="G21" s="60"/>
      <c r="H21" s="60"/>
      <c r="I21" s="56"/>
    </row>
    <row r="22" spans="1:9" x14ac:dyDescent="0.2">
      <c r="A22" s="31" t="s">
        <v>30</v>
      </c>
      <c r="B22" s="23" t="s">
        <v>200</v>
      </c>
      <c r="C22" s="32" t="s">
        <v>184</v>
      </c>
      <c r="D22" s="34" t="s">
        <v>18</v>
      </c>
      <c r="E22" s="58">
        <v>42005</v>
      </c>
      <c r="F22" s="59"/>
      <c r="G22" s="60"/>
      <c r="H22" s="60"/>
      <c r="I22" s="56"/>
    </row>
    <row r="23" spans="1:9" x14ac:dyDescent="0.2">
      <c r="A23" s="31"/>
      <c r="B23" s="23"/>
      <c r="C23" s="32"/>
      <c r="D23" s="34"/>
      <c r="E23" s="66"/>
      <c r="F23" s="67"/>
      <c r="G23" s="68"/>
      <c r="H23" s="68"/>
      <c r="I23" s="69"/>
    </row>
    <row r="24" spans="1:9" x14ac:dyDescent="0.2">
      <c r="A24" s="31"/>
      <c r="B24" s="23"/>
      <c r="C24" s="32"/>
      <c r="D24" s="33"/>
      <c r="E24" s="66"/>
      <c r="F24" s="67"/>
      <c r="G24" s="68"/>
      <c r="H24" s="68"/>
      <c r="I24" s="69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58">
        <v>42370</v>
      </c>
      <c r="F25" s="59">
        <v>1</v>
      </c>
      <c r="G25" s="60"/>
      <c r="H25" s="60">
        <f t="shared" si="0"/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58">
        <v>42370</v>
      </c>
      <c r="F26" s="59">
        <v>4</v>
      </c>
      <c r="G26" s="60"/>
      <c r="H26" s="60">
        <f t="shared" si="0"/>
        <v>0</v>
      </c>
      <c r="I26" s="56">
        <v>0</v>
      </c>
    </row>
    <row r="27" spans="1:9" x14ac:dyDescent="0.2">
      <c r="A27" s="31"/>
      <c r="B27" s="23"/>
      <c r="C27" s="32"/>
      <c r="D27" s="33"/>
      <c r="E27" s="66"/>
      <c r="F27" s="67"/>
      <c r="G27" s="68"/>
      <c r="H27" s="68"/>
      <c r="I27" s="69"/>
    </row>
    <row r="28" spans="1:9" x14ac:dyDescent="0.2">
      <c r="A28" s="31" t="s">
        <v>13</v>
      </c>
      <c r="B28" s="23" t="s">
        <v>50</v>
      </c>
      <c r="C28" s="32" t="s">
        <v>169</v>
      </c>
      <c r="D28" s="34" t="s">
        <v>172</v>
      </c>
      <c r="E28" s="64">
        <v>41640</v>
      </c>
      <c r="F28" s="59">
        <v>14.5</v>
      </c>
      <c r="G28" s="60"/>
      <c r="H28" s="60">
        <f t="shared" si="0"/>
        <v>0</v>
      </c>
      <c r="I28" s="56">
        <v>0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0"/>
        <v>0</v>
      </c>
      <c r="I29" s="56">
        <v>0</v>
      </c>
    </row>
    <row r="30" spans="1:9" x14ac:dyDescent="0.2">
      <c r="A30" s="35" t="s">
        <v>187</v>
      </c>
      <c r="B30" s="23"/>
      <c r="C30" s="32"/>
      <c r="D30" s="33"/>
      <c r="E30" s="64">
        <v>41640</v>
      </c>
      <c r="F30" s="67"/>
      <c r="G30" s="68"/>
      <c r="H30" s="68"/>
      <c r="I30" s="69"/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173</v>
      </c>
      <c r="E31" s="58">
        <v>41275</v>
      </c>
      <c r="F31" s="59">
        <v>24</v>
      </c>
      <c r="G31" s="60"/>
      <c r="H31" s="60">
        <f t="shared" si="0"/>
        <v>0</v>
      </c>
      <c r="I31" s="56">
        <v>0</v>
      </c>
    </row>
    <row r="32" spans="1:9" x14ac:dyDescent="0.2">
      <c r="A32" s="31" t="s">
        <v>211</v>
      </c>
      <c r="B32" s="23" t="s">
        <v>209</v>
      </c>
      <c r="C32" s="32" t="s">
        <v>210</v>
      </c>
      <c r="D32" s="33" t="s">
        <v>212</v>
      </c>
      <c r="E32" s="53">
        <v>40909</v>
      </c>
      <c r="F32" s="59"/>
      <c r="G32" s="60">
        <v>19.93</v>
      </c>
      <c r="H32" s="74">
        <f>SUM(F32*G32)</f>
        <v>0</v>
      </c>
      <c r="I32" s="56"/>
    </row>
    <row r="33" spans="1:9" x14ac:dyDescent="0.2">
      <c r="A33" s="31"/>
      <c r="B33" s="23"/>
      <c r="C33" s="32"/>
      <c r="D33" s="33"/>
      <c r="E33" s="66"/>
      <c r="F33" s="67"/>
      <c r="G33" s="68"/>
      <c r="H33" s="68"/>
      <c r="I33" s="69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53">
        <v>40909</v>
      </c>
      <c r="F34" s="59">
        <v>1</v>
      </c>
      <c r="G34" s="60">
        <v>15</v>
      </c>
      <c r="H34" s="74">
        <f>SUM(F34*G34)</f>
        <v>15</v>
      </c>
      <c r="I34" s="56">
        <v>1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/>
      <c r="F35" s="59">
        <v>1</v>
      </c>
      <c r="G35" s="60"/>
      <c r="H35" s="60">
        <f t="shared" si="0"/>
        <v>0</v>
      </c>
      <c r="I35" s="56">
        <v>1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66"/>
      <c r="F36" s="59"/>
      <c r="G36" s="60">
        <v>21</v>
      </c>
      <c r="H36" s="68"/>
      <c r="I36" s="56">
        <v>0</v>
      </c>
    </row>
    <row r="37" spans="1:9" x14ac:dyDescent="0.2">
      <c r="A37" s="31"/>
      <c r="B37" s="23"/>
      <c r="C37" s="32"/>
      <c r="D37" s="33"/>
      <c r="E37" s="66"/>
      <c r="F37" s="67"/>
      <c r="G37" s="68"/>
      <c r="H37" s="68"/>
      <c r="I37" s="69"/>
    </row>
    <row r="38" spans="1:9" x14ac:dyDescent="0.2">
      <c r="A38" s="31" t="s">
        <v>6</v>
      </c>
      <c r="B38" s="23" t="s">
        <v>7</v>
      </c>
      <c r="C38" s="32" t="s">
        <v>8</v>
      </c>
      <c r="D38" s="33" t="s">
        <v>9</v>
      </c>
      <c r="E38" s="58">
        <v>41640</v>
      </c>
      <c r="F38" s="59">
        <v>1</v>
      </c>
      <c r="G38" s="60"/>
      <c r="H38" s="60">
        <f t="shared" si="0"/>
        <v>0</v>
      </c>
      <c r="I38" s="56">
        <v>0</v>
      </c>
    </row>
    <row r="39" spans="1:9" x14ac:dyDescent="0.2">
      <c r="A39" s="31"/>
      <c r="B39" s="23"/>
      <c r="C39" s="32"/>
      <c r="D39" s="33"/>
      <c r="E39" s="66"/>
      <c r="F39" s="67"/>
      <c r="G39" s="68"/>
      <c r="H39" s="68"/>
      <c r="I39" s="69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53">
        <v>40909</v>
      </c>
      <c r="F40" s="59">
        <v>0.5</v>
      </c>
      <c r="G40" s="60">
        <v>3.5</v>
      </c>
      <c r="H40" s="74">
        <f>SUM(F40*G40)</f>
        <v>1.75</v>
      </c>
      <c r="I40" s="56">
        <v>1</v>
      </c>
    </row>
    <row r="41" spans="1:9" ht="18" customHeight="1" thickBot="1" x14ac:dyDescent="0.3">
      <c r="A41" s="36" t="s">
        <v>24</v>
      </c>
      <c r="B41" s="37"/>
      <c r="C41" s="38"/>
      <c r="D41" s="39"/>
      <c r="E41" s="72"/>
      <c r="F41" s="70"/>
      <c r="G41" s="71"/>
      <c r="H41" s="52">
        <f>SUM(H2:H40)</f>
        <v>283.87399999999997</v>
      </c>
      <c r="I41" s="73"/>
    </row>
    <row r="42" spans="1:9" ht="18" customHeight="1" x14ac:dyDescent="0.25">
      <c r="A42" s="142" t="s">
        <v>243</v>
      </c>
      <c r="B42" s="143"/>
      <c r="C42" s="143"/>
      <c r="D42" s="143"/>
      <c r="E42" s="143"/>
      <c r="F42" s="143"/>
      <c r="G42" s="143"/>
      <c r="H42" s="143"/>
      <c r="I42" s="143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honeticPr fontId="3" type="noConversion"/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zoomScaleNormal="100" workbookViewId="0">
      <selection activeCell="C30" sqref="C30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" x14ac:dyDescent="0.25">
      <c r="A1" s="84"/>
      <c r="B1" s="85" t="s">
        <v>0</v>
      </c>
      <c r="C1" s="86" t="s">
        <v>1</v>
      </c>
      <c r="D1" s="86" t="s">
        <v>19</v>
      </c>
      <c r="E1" s="104" t="s">
        <v>20</v>
      </c>
      <c r="F1" s="85" t="s">
        <v>31</v>
      </c>
      <c r="G1" s="105" t="s">
        <v>22</v>
      </c>
      <c r="H1" s="105" t="s">
        <v>21</v>
      </c>
      <c r="I1" s="106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3">
        <v>41275</v>
      </c>
      <c r="F2" s="59">
        <v>1</v>
      </c>
      <c r="G2" s="60">
        <v>11.63</v>
      </c>
      <c r="H2" s="74">
        <f t="shared" ref="H2:H16" si="0">SUM(F2*G2)</f>
        <v>11.63</v>
      </c>
      <c r="I2" s="55">
        <v>0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53">
        <v>41275</v>
      </c>
      <c r="F3" s="59">
        <v>1</v>
      </c>
      <c r="G3" s="60">
        <v>10.49</v>
      </c>
      <c r="H3" s="74">
        <f t="shared" si="0"/>
        <v>10.49</v>
      </c>
      <c r="I3" s="56">
        <v>2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3">
        <v>41275</v>
      </c>
      <c r="F4" s="59">
        <v>1</v>
      </c>
      <c r="G4" s="60">
        <v>13.23</v>
      </c>
      <c r="H4" s="74">
        <f t="shared" si="0"/>
        <v>13.23</v>
      </c>
      <c r="I4" s="56">
        <v>0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53">
        <v>41275</v>
      </c>
      <c r="F5" s="59">
        <v>1.5</v>
      </c>
      <c r="G5" s="60">
        <v>21.36</v>
      </c>
      <c r="H5" s="74">
        <f t="shared" si="0"/>
        <v>32.04</v>
      </c>
      <c r="I5" s="56">
        <v>1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42370</v>
      </c>
      <c r="F6" s="59">
        <v>0</v>
      </c>
      <c r="G6" s="60">
        <v>10.199999999999999</v>
      </c>
      <c r="H6" s="60">
        <f t="shared" si="0"/>
        <v>0</v>
      </c>
      <c r="I6" s="56">
        <v>1.5</v>
      </c>
    </row>
    <row r="7" spans="1:9" x14ac:dyDescent="0.2">
      <c r="A7" s="31"/>
      <c r="B7" s="23"/>
      <c r="C7" s="32"/>
      <c r="D7" s="33"/>
      <c r="E7" s="66"/>
      <c r="F7" s="67"/>
      <c r="G7" s="68"/>
      <c r="H7" s="68"/>
      <c r="I7" s="69"/>
    </row>
    <row r="8" spans="1:9" x14ac:dyDescent="0.2">
      <c r="A8" s="31" t="s">
        <v>30</v>
      </c>
      <c r="B8" s="23" t="s">
        <v>46</v>
      </c>
      <c r="C8" s="50" t="s">
        <v>213</v>
      </c>
      <c r="D8" s="33" t="s">
        <v>9</v>
      </c>
      <c r="E8" s="58">
        <v>41640</v>
      </c>
      <c r="F8" s="59">
        <v>0</v>
      </c>
      <c r="G8" s="60"/>
      <c r="H8" s="60"/>
      <c r="I8" s="56">
        <v>1</v>
      </c>
    </row>
    <row r="9" spans="1:9" x14ac:dyDescent="0.2">
      <c r="A9" s="31" t="s">
        <v>30</v>
      </c>
      <c r="B9" s="23" t="s">
        <v>23</v>
      </c>
      <c r="C9" s="32" t="s">
        <v>214</v>
      </c>
      <c r="D9" s="33" t="s">
        <v>9</v>
      </c>
      <c r="E9" s="53">
        <v>41275</v>
      </c>
      <c r="F9" s="59">
        <v>1</v>
      </c>
      <c r="G9" s="60">
        <v>23</v>
      </c>
      <c r="H9" s="74">
        <f t="shared" si="0"/>
        <v>23</v>
      </c>
      <c r="I9" s="56">
        <v>1</v>
      </c>
    </row>
    <row r="10" spans="1:9" x14ac:dyDescent="0.2">
      <c r="A10" s="31" t="s">
        <v>30</v>
      </c>
      <c r="B10" s="23" t="s">
        <v>12</v>
      </c>
      <c r="C10" s="32" t="s">
        <v>215</v>
      </c>
      <c r="D10" s="33" t="s">
        <v>9</v>
      </c>
      <c r="E10" s="53">
        <v>41275</v>
      </c>
      <c r="F10" s="59">
        <v>1</v>
      </c>
      <c r="G10" s="60">
        <v>34</v>
      </c>
      <c r="H10" s="74">
        <f t="shared" si="0"/>
        <v>34</v>
      </c>
      <c r="I10" s="56">
        <v>1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53">
        <v>41275</v>
      </c>
      <c r="F11" s="59">
        <v>1</v>
      </c>
      <c r="G11" s="60">
        <v>45</v>
      </c>
      <c r="H11" s="74">
        <f t="shared" si="0"/>
        <v>45</v>
      </c>
      <c r="I11" s="56">
        <v>1</v>
      </c>
    </row>
    <row r="12" spans="1:9" x14ac:dyDescent="0.2">
      <c r="A12" s="31" t="s">
        <v>30</v>
      </c>
      <c r="B12" s="51" t="s">
        <v>185</v>
      </c>
      <c r="C12" s="32" t="s">
        <v>216</v>
      </c>
      <c r="D12" s="33" t="s">
        <v>9</v>
      </c>
      <c r="E12" s="53">
        <v>41275</v>
      </c>
      <c r="F12" s="59">
        <v>1</v>
      </c>
      <c r="G12" s="60">
        <v>224.5</v>
      </c>
      <c r="H12" s="74">
        <f t="shared" si="0"/>
        <v>224.5</v>
      </c>
      <c r="I12" s="56">
        <v>0</v>
      </c>
    </row>
    <row r="13" spans="1:9" x14ac:dyDescent="0.2">
      <c r="A13" s="31" t="s">
        <v>30</v>
      </c>
      <c r="B13" s="51" t="s">
        <v>206</v>
      </c>
      <c r="C13" s="32" t="s">
        <v>207</v>
      </c>
      <c r="D13" s="33" t="s">
        <v>18</v>
      </c>
      <c r="E13" s="58">
        <v>41640</v>
      </c>
      <c r="F13" s="59"/>
      <c r="G13" s="60">
        <v>19.420000000000002</v>
      </c>
      <c r="H13" s="60"/>
      <c r="I13" s="56"/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53">
        <v>41275</v>
      </c>
      <c r="F14" s="59">
        <v>3.2</v>
      </c>
      <c r="G14" s="60">
        <v>32.47</v>
      </c>
      <c r="H14" s="74">
        <f t="shared" si="0"/>
        <v>103.904</v>
      </c>
      <c r="I14" s="56">
        <v>1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41640</v>
      </c>
      <c r="F15" s="59">
        <v>0</v>
      </c>
      <c r="G15" s="60">
        <v>61.64</v>
      </c>
      <c r="H15" s="60">
        <f t="shared" si="0"/>
        <v>0</v>
      </c>
      <c r="I15" s="56">
        <v>1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41640</v>
      </c>
      <c r="F16" s="59">
        <v>0</v>
      </c>
      <c r="G16" s="60">
        <v>26.17</v>
      </c>
      <c r="H16" s="60">
        <f t="shared" si="0"/>
        <v>0</v>
      </c>
      <c r="I16" s="56">
        <v>1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1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42736</v>
      </c>
      <c r="F18" s="59">
        <v>0</v>
      </c>
      <c r="G18" s="60">
        <v>10.199999999999999</v>
      </c>
      <c r="H18" s="60">
        <f>SUM(F18*G18)</f>
        <v>0</v>
      </c>
      <c r="I18" s="56">
        <v>0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>
        <v>42736</v>
      </c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41640</v>
      </c>
      <c r="F20" s="59">
        <v>0</v>
      </c>
      <c r="G20" s="60">
        <v>11.57</v>
      </c>
      <c r="H20" s="60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42005</v>
      </c>
      <c r="F21" s="59">
        <v>0</v>
      </c>
      <c r="G21" s="60"/>
      <c r="H21" s="60">
        <f t="shared" si="1"/>
        <v>0</v>
      </c>
      <c r="I21" s="56"/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42005</v>
      </c>
      <c r="F22" s="59">
        <v>0</v>
      </c>
      <c r="G22" s="60"/>
      <c r="H22" s="60"/>
      <c r="I22" s="56"/>
    </row>
    <row r="23" spans="1:9" x14ac:dyDescent="0.2">
      <c r="A23" s="35"/>
      <c r="B23" s="51"/>
      <c r="C23" s="50"/>
      <c r="D23" s="34"/>
      <c r="E23" s="66"/>
      <c r="F23" s="67"/>
      <c r="G23" s="68"/>
      <c r="H23" s="68"/>
      <c r="I23" s="69"/>
    </row>
    <row r="24" spans="1:9" x14ac:dyDescent="0.2">
      <c r="A24" s="31"/>
      <c r="B24" s="23"/>
      <c r="C24" s="32"/>
      <c r="D24" s="33"/>
      <c r="E24" s="66"/>
      <c r="F24" s="67"/>
      <c r="G24" s="68"/>
      <c r="H24" s="68"/>
      <c r="I24" s="69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58">
        <v>42370</v>
      </c>
      <c r="F25" s="59">
        <v>0</v>
      </c>
      <c r="G25" s="60"/>
      <c r="H25" s="60">
        <f t="shared" si="1"/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58">
        <v>42370</v>
      </c>
      <c r="F26" s="59">
        <v>0</v>
      </c>
      <c r="G26" s="60"/>
      <c r="H26" s="60">
        <f t="shared" si="1"/>
        <v>0</v>
      </c>
      <c r="I26" s="56">
        <v>1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41640</v>
      </c>
      <c r="F28" s="59">
        <v>0</v>
      </c>
      <c r="G28" s="60">
        <v>37</v>
      </c>
      <c r="H28" s="75">
        <f t="shared" si="1"/>
        <v>0</v>
      </c>
      <c r="I28" s="56">
        <v>4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0</v>
      </c>
      <c r="G29" s="60"/>
      <c r="H29" s="60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58">
        <v>41640</v>
      </c>
      <c r="F30" s="59"/>
      <c r="G30" s="60"/>
      <c r="H30" s="60">
        <f t="shared" si="1"/>
        <v>0</v>
      </c>
      <c r="I30" s="56"/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3">
        <v>41426</v>
      </c>
      <c r="F31" s="59">
        <v>1</v>
      </c>
      <c r="G31" s="60">
        <v>6.94</v>
      </c>
      <c r="H31" s="74">
        <f t="shared" si="1"/>
        <v>6.94</v>
      </c>
      <c r="I31" s="56">
        <v>0</v>
      </c>
    </row>
    <row r="32" spans="1:9" x14ac:dyDescent="0.2">
      <c r="A32" s="31" t="s">
        <v>211</v>
      </c>
      <c r="B32" s="23" t="s">
        <v>209</v>
      </c>
      <c r="C32" s="32" t="s">
        <v>210</v>
      </c>
      <c r="D32" s="33" t="s">
        <v>212</v>
      </c>
      <c r="E32" s="53">
        <v>41275</v>
      </c>
      <c r="F32" s="59"/>
      <c r="G32" s="60">
        <v>19.93</v>
      </c>
      <c r="H32" s="74">
        <f>SUM(F32*G32)</f>
        <v>0</v>
      </c>
      <c r="I32" s="56"/>
    </row>
    <row r="33" spans="1:9" x14ac:dyDescent="0.2">
      <c r="A33" s="31"/>
      <c r="B33" s="23"/>
      <c r="C33" s="32"/>
      <c r="D33" s="33"/>
      <c r="E33" s="66"/>
      <c r="F33" s="67"/>
      <c r="G33" s="68"/>
      <c r="H33" s="68">
        <f t="shared" si="1"/>
        <v>0</v>
      </c>
      <c r="I33" s="69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58">
        <v>41275</v>
      </c>
      <c r="F34" s="59">
        <v>0</v>
      </c>
      <c r="G34" s="60">
        <v>22</v>
      </c>
      <c r="H34" s="60">
        <f t="shared" si="1"/>
        <v>0</v>
      </c>
      <c r="I34" s="56">
        <v>1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/>
      <c r="F35" s="59">
        <v>0</v>
      </c>
      <c r="G35" s="60">
        <v>15</v>
      </c>
      <c r="H35" s="60">
        <f t="shared" si="1"/>
        <v>0</v>
      </c>
      <c r="I35" s="56">
        <v>2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1.5</v>
      </c>
    </row>
    <row r="37" spans="1:9" x14ac:dyDescent="0.2">
      <c r="A37" s="31"/>
      <c r="B37" s="23"/>
      <c r="C37" s="32"/>
      <c r="D37" s="33"/>
      <c r="E37" s="66"/>
      <c r="F37" s="67"/>
      <c r="G37" s="68"/>
      <c r="H37" s="68"/>
      <c r="I37" s="69"/>
    </row>
    <row r="38" spans="1:9" x14ac:dyDescent="0.2">
      <c r="A38" s="31" t="s">
        <v>6</v>
      </c>
      <c r="B38" s="23" t="s">
        <v>7</v>
      </c>
      <c r="C38" s="32" t="s">
        <v>8</v>
      </c>
      <c r="D38" s="33" t="s">
        <v>9</v>
      </c>
      <c r="E38" s="58">
        <v>41640</v>
      </c>
      <c r="F38" s="59">
        <v>0</v>
      </c>
      <c r="G38" s="60">
        <v>150.96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66"/>
      <c r="F39" s="67"/>
      <c r="G39" s="68"/>
      <c r="H39" s="68">
        <f>SUM(F39*G39)</f>
        <v>0</v>
      </c>
      <c r="I39" s="69"/>
    </row>
    <row r="40" spans="1:9" x14ac:dyDescent="0.2">
      <c r="A40" s="31" t="s">
        <v>32</v>
      </c>
      <c r="B40" s="23" t="s">
        <v>25</v>
      </c>
      <c r="C40" s="32" t="s">
        <v>27</v>
      </c>
      <c r="D40" s="33" t="s">
        <v>26</v>
      </c>
      <c r="E40" s="53">
        <v>41275</v>
      </c>
      <c r="F40" s="59">
        <v>0.5</v>
      </c>
      <c r="G40" s="60">
        <v>3.47</v>
      </c>
      <c r="H40" s="74">
        <v>3.47</v>
      </c>
      <c r="I40" s="56">
        <v>1</v>
      </c>
    </row>
    <row r="41" spans="1:9" ht="16.5" thickBot="1" x14ac:dyDescent="0.3">
      <c r="A41" s="36" t="s">
        <v>24</v>
      </c>
      <c r="B41" s="37"/>
      <c r="C41" s="38"/>
      <c r="D41" s="39"/>
      <c r="E41" s="65"/>
      <c r="F41" s="62"/>
      <c r="G41" s="110"/>
      <c r="H41" s="109">
        <f>SUM(H2:H40)</f>
        <v>508.20400000000001</v>
      </c>
      <c r="I41" s="111"/>
    </row>
    <row r="42" spans="1:9" ht="18" customHeight="1" x14ac:dyDescent="0.25">
      <c r="A42" s="144" t="s">
        <v>244</v>
      </c>
      <c r="B42" s="145"/>
      <c r="C42" s="145"/>
      <c r="D42" s="145"/>
      <c r="E42" s="145"/>
      <c r="F42" s="145"/>
      <c r="G42" s="145"/>
      <c r="H42" s="145"/>
      <c r="I42" s="145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  <row r="48" spans="1:9" x14ac:dyDescent="0.2">
      <c r="A48" s="40"/>
      <c r="B48" s="40"/>
      <c r="C48" s="41"/>
      <c r="D48" s="42"/>
      <c r="E48" s="43"/>
      <c r="I48" s="46"/>
    </row>
  </sheetData>
  <sheetProtection password="EDFC" sheet="1" objects="1" scenarios="1"/>
  <mergeCells count="1">
    <mergeCell ref="A42:I42"/>
  </mergeCells>
  <phoneticPr fontId="3" type="noConversion"/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5"/>
  <sheetViews>
    <sheetView zoomScaleNormal="100" workbookViewId="0">
      <selection activeCell="C25" sqref="C25"/>
    </sheetView>
  </sheetViews>
  <sheetFormatPr defaultRowHeight="12.75" x14ac:dyDescent="0.2"/>
  <cols>
    <col min="1" max="1" width="18.85546875" style="21" customWidth="1"/>
    <col min="2" max="2" width="20.7109375" style="21" customWidth="1"/>
    <col min="3" max="3" width="18.7109375" style="47" customWidth="1"/>
    <col min="4" max="4" width="9.14062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" x14ac:dyDescent="0.25">
      <c r="A1" s="84"/>
      <c r="B1" s="85" t="s">
        <v>0</v>
      </c>
      <c r="C1" s="86" t="s">
        <v>1</v>
      </c>
      <c r="D1" s="86" t="s">
        <v>19</v>
      </c>
      <c r="E1" s="104" t="s">
        <v>20</v>
      </c>
      <c r="F1" s="85" t="s">
        <v>31</v>
      </c>
      <c r="G1" s="105" t="s">
        <v>22</v>
      </c>
      <c r="H1" s="105" t="s">
        <v>21</v>
      </c>
      <c r="I1" s="106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42370</v>
      </c>
      <c r="F2" s="59">
        <v>0</v>
      </c>
      <c r="G2" s="60">
        <v>12.21</v>
      </c>
      <c r="H2" s="60">
        <f t="shared" ref="H2" si="0">SUM(F2*G2)</f>
        <v>0</v>
      </c>
      <c r="I2" s="55">
        <v>1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53">
        <v>41640</v>
      </c>
      <c r="F3" s="59">
        <v>1</v>
      </c>
      <c r="G3" s="60">
        <v>10.49</v>
      </c>
      <c r="H3" s="74">
        <f t="shared" ref="H3:H19" si="1">SUM(F3*G3)</f>
        <v>10.49</v>
      </c>
      <c r="I3" s="56">
        <v>1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8">
        <v>42005</v>
      </c>
      <c r="F4" s="59">
        <v>0</v>
      </c>
      <c r="G4" s="60">
        <v>14.73</v>
      </c>
      <c r="H4" s="60">
        <f t="shared" si="1"/>
        <v>0</v>
      </c>
      <c r="I4" s="56">
        <v>1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53">
        <v>41640</v>
      </c>
      <c r="F5" s="59">
        <v>1.5</v>
      </c>
      <c r="G5" s="60">
        <v>21.36</v>
      </c>
      <c r="H5" s="74">
        <f t="shared" si="1"/>
        <v>32.04</v>
      </c>
      <c r="I5" s="56">
        <v>0.5</v>
      </c>
    </row>
    <row r="6" spans="1:9" x14ac:dyDescent="0.2">
      <c r="A6" s="31" t="s">
        <v>29</v>
      </c>
      <c r="B6" s="23" t="s">
        <v>48</v>
      </c>
      <c r="C6" s="32" t="s">
        <v>176</v>
      </c>
      <c r="D6" s="33" t="s">
        <v>18</v>
      </c>
      <c r="E6" s="58">
        <v>42370</v>
      </c>
      <c r="F6" s="59">
        <v>0</v>
      </c>
      <c r="G6" s="60">
        <v>10.199999999999999</v>
      </c>
      <c r="H6" s="60">
        <f t="shared" si="1"/>
        <v>0</v>
      </c>
      <c r="I6" s="56">
        <v>0</v>
      </c>
    </row>
    <row r="7" spans="1:9" x14ac:dyDescent="0.2">
      <c r="A7" s="31"/>
      <c r="B7" s="23"/>
      <c r="C7" s="32"/>
      <c r="D7" s="33"/>
      <c r="E7" s="66"/>
      <c r="F7" s="67"/>
      <c r="G7" s="68"/>
      <c r="H7" s="68"/>
      <c r="I7" s="69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3">
        <v>41640</v>
      </c>
      <c r="F8" s="59">
        <v>1</v>
      </c>
      <c r="G8" s="60">
        <v>51.22</v>
      </c>
      <c r="H8" s="74">
        <f t="shared" si="1"/>
        <v>51.22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53">
        <v>41640</v>
      </c>
      <c r="F9" s="59">
        <v>1</v>
      </c>
      <c r="G9" s="60">
        <v>14.82</v>
      </c>
      <c r="H9" s="74">
        <f t="shared" si="1"/>
        <v>14.82</v>
      </c>
      <c r="I9" s="56">
        <v>2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53">
        <v>41640</v>
      </c>
      <c r="F10" s="59">
        <v>1</v>
      </c>
      <c r="G10" s="60">
        <v>25.52</v>
      </c>
      <c r="H10" s="74">
        <f t="shared" si="1"/>
        <v>25.52</v>
      </c>
      <c r="I10" s="56">
        <v>1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53">
        <v>41640</v>
      </c>
      <c r="F11" s="59">
        <v>1</v>
      </c>
      <c r="G11" s="60">
        <v>30.14</v>
      </c>
      <c r="H11" s="74">
        <f t="shared" si="1"/>
        <v>30.14</v>
      </c>
      <c r="I11" s="56">
        <v>1</v>
      </c>
    </row>
    <row r="12" spans="1:9" x14ac:dyDescent="0.2">
      <c r="A12" s="31" t="s">
        <v>30</v>
      </c>
      <c r="B12" s="51" t="s">
        <v>238</v>
      </c>
      <c r="C12" s="50" t="s">
        <v>216</v>
      </c>
      <c r="D12" s="33" t="s">
        <v>9</v>
      </c>
      <c r="E12" s="58">
        <v>42370</v>
      </c>
      <c r="F12" s="59">
        <v>1</v>
      </c>
      <c r="G12" s="60">
        <v>0</v>
      </c>
      <c r="H12" s="60">
        <f t="shared" si="1"/>
        <v>0</v>
      </c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53">
        <v>41640</v>
      </c>
      <c r="F13" s="59">
        <v>0.125</v>
      </c>
      <c r="G13" s="60">
        <v>19.420000000000002</v>
      </c>
      <c r="H13" s="74">
        <f t="shared" si="1"/>
        <v>2.4275000000000002</v>
      </c>
      <c r="I13" s="56"/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53">
        <v>41640</v>
      </c>
      <c r="F14" s="59">
        <v>3.25</v>
      </c>
      <c r="G14" s="60">
        <v>32.47</v>
      </c>
      <c r="H14" s="74">
        <f t="shared" si="1"/>
        <v>105.5275</v>
      </c>
      <c r="I14" s="76">
        <v>1</v>
      </c>
    </row>
    <row r="15" spans="1:9" x14ac:dyDescent="0.2">
      <c r="A15" s="31" t="s">
        <v>30</v>
      </c>
      <c r="B15" s="23" t="s">
        <v>44</v>
      </c>
      <c r="C15" s="32" t="s">
        <v>220</v>
      </c>
      <c r="D15" s="33" t="s">
        <v>9</v>
      </c>
      <c r="E15" s="53">
        <v>41640</v>
      </c>
      <c r="F15" s="59">
        <v>1</v>
      </c>
      <c r="G15" s="61">
        <v>61.64</v>
      </c>
      <c r="H15" s="74">
        <f t="shared" si="1"/>
        <v>61.64</v>
      </c>
      <c r="I15" s="55" t="s">
        <v>208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3">
        <v>41640</v>
      </c>
      <c r="F16" s="59">
        <v>1</v>
      </c>
      <c r="G16" s="61">
        <v>26.17</v>
      </c>
      <c r="H16" s="74">
        <f t="shared" si="1"/>
        <v>26.17</v>
      </c>
      <c r="I16" s="55" t="s">
        <v>208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1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42736</v>
      </c>
      <c r="F18" s="59">
        <v>0</v>
      </c>
      <c r="G18" s="60">
        <v>10.199999999999999</v>
      </c>
      <c r="H18" s="60">
        <f>SUM(F18*G18)</f>
        <v>0</v>
      </c>
      <c r="I18" s="56">
        <v>2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>
        <v>42736</v>
      </c>
      <c r="F19" s="59"/>
      <c r="G19" s="60">
        <v>18.5</v>
      </c>
      <c r="H19" s="60">
        <f t="shared" si="1"/>
        <v>0</v>
      </c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3">
        <v>41640</v>
      </c>
      <c r="F20" s="59">
        <v>1</v>
      </c>
      <c r="G20" s="60">
        <v>11.57</v>
      </c>
      <c r="H20" s="74">
        <f t="shared" ref="H20:H36" si="2">SUM(F20*G20)</f>
        <v>11.57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42005</v>
      </c>
      <c r="F21" s="59">
        <v>0</v>
      </c>
      <c r="G21" s="60">
        <v>12</v>
      </c>
      <c r="H21" s="60">
        <f t="shared" si="2"/>
        <v>0</v>
      </c>
      <c r="I21" s="56">
        <v>1</v>
      </c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42005</v>
      </c>
      <c r="F22" s="59">
        <v>0</v>
      </c>
      <c r="G22" s="60"/>
      <c r="H22" s="60">
        <f t="shared" si="2"/>
        <v>0</v>
      </c>
      <c r="I22" s="56">
        <v>1</v>
      </c>
    </row>
    <row r="23" spans="1:9" x14ac:dyDescent="0.2">
      <c r="A23" s="35"/>
      <c r="B23" s="51"/>
      <c r="C23" s="50"/>
      <c r="D23" s="34"/>
      <c r="E23" s="66"/>
      <c r="F23" s="67"/>
      <c r="G23" s="68"/>
      <c r="H23" s="68"/>
      <c r="I23" s="69"/>
    </row>
    <row r="24" spans="1:9" x14ac:dyDescent="0.2">
      <c r="A24" s="35"/>
      <c r="B24" s="51"/>
      <c r="C24" s="50"/>
      <c r="D24" s="34"/>
      <c r="E24" s="66"/>
      <c r="F24" s="67"/>
      <c r="G24" s="68"/>
      <c r="H24" s="68"/>
      <c r="I24" s="69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42370</v>
      </c>
      <c r="F25" s="59">
        <v>0</v>
      </c>
      <c r="G25" s="60"/>
      <c r="H25" s="60">
        <f t="shared" ref="H25" si="3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42370</v>
      </c>
      <c r="F26" s="59">
        <v>0</v>
      </c>
      <c r="G26" s="60"/>
      <c r="H26" s="60">
        <f t="shared" si="2"/>
        <v>0</v>
      </c>
      <c r="I26" s="56">
        <v>1</v>
      </c>
    </row>
    <row r="27" spans="1:9" x14ac:dyDescent="0.2">
      <c r="A27" s="31"/>
      <c r="B27" s="23"/>
      <c r="C27" s="32"/>
      <c r="D27" s="33"/>
      <c r="E27" s="66"/>
      <c r="F27" s="67"/>
      <c r="G27" s="68"/>
      <c r="H27" s="68"/>
      <c r="I27" s="69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112">
        <v>41640</v>
      </c>
      <c r="F28" s="59">
        <v>3.625</v>
      </c>
      <c r="G28" s="60">
        <v>37</v>
      </c>
      <c r="H28" s="74">
        <f t="shared" si="2"/>
        <v>134.125</v>
      </c>
      <c r="I28" s="56">
        <v>1.2</v>
      </c>
    </row>
    <row r="29" spans="1:9" x14ac:dyDescent="0.2">
      <c r="A29" s="31" t="s">
        <v>16</v>
      </c>
      <c r="B29" s="23" t="s">
        <v>49</v>
      </c>
      <c r="C29" s="32"/>
      <c r="D29" s="33"/>
      <c r="E29" s="58" t="s">
        <v>165</v>
      </c>
      <c r="F29" s="59">
        <v>0</v>
      </c>
      <c r="G29" s="60"/>
      <c r="H29" s="60">
        <f t="shared" si="2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53">
        <v>41640</v>
      </c>
      <c r="F30" s="59">
        <v>1.5</v>
      </c>
      <c r="G30" s="60">
        <v>4.29</v>
      </c>
      <c r="H30" s="74">
        <f t="shared" si="2"/>
        <v>6.4350000000000005</v>
      </c>
      <c r="I30" s="56">
        <v>0</v>
      </c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8">
        <v>42005</v>
      </c>
      <c r="F31" s="59">
        <v>0</v>
      </c>
      <c r="G31" s="60">
        <v>6.94</v>
      </c>
      <c r="H31" s="60">
        <f t="shared" si="2"/>
        <v>0</v>
      </c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53">
        <v>41640</v>
      </c>
      <c r="F32" s="77">
        <v>0.02</v>
      </c>
      <c r="G32" s="60">
        <v>19.93</v>
      </c>
      <c r="H32" s="74">
        <f t="shared" si="2"/>
        <v>0.39860000000000001</v>
      </c>
      <c r="I32" s="56"/>
    </row>
    <row r="33" spans="1:9" x14ac:dyDescent="0.2">
      <c r="A33" s="31"/>
      <c r="B33" s="23"/>
      <c r="C33" s="32"/>
      <c r="D33" s="33"/>
      <c r="E33" s="66"/>
      <c r="F33" s="67"/>
      <c r="G33" s="68"/>
      <c r="H33" s="68"/>
      <c r="I33" s="69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53">
        <v>41640</v>
      </c>
      <c r="F34" s="59">
        <v>1</v>
      </c>
      <c r="G34" s="60">
        <v>22</v>
      </c>
      <c r="H34" s="74">
        <f t="shared" si="2"/>
        <v>22</v>
      </c>
      <c r="I34" s="56">
        <v>2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/>
      <c r="F35" s="59">
        <v>0</v>
      </c>
      <c r="G35" s="60">
        <v>15</v>
      </c>
      <c r="H35" s="60">
        <f t="shared" si="2"/>
        <v>0</v>
      </c>
      <c r="I35" s="56">
        <v>2</v>
      </c>
    </row>
    <row r="36" spans="1:9" x14ac:dyDescent="0.2">
      <c r="A36" s="31" t="s">
        <v>40</v>
      </c>
      <c r="B36" s="23" t="s">
        <v>174</v>
      </c>
      <c r="C36" s="32" t="s">
        <v>204</v>
      </c>
      <c r="D36" s="33" t="s">
        <v>18</v>
      </c>
      <c r="E36" s="58"/>
      <c r="F36" s="59"/>
      <c r="G36" s="60">
        <v>30</v>
      </c>
      <c r="H36" s="60">
        <f t="shared" si="2"/>
        <v>0</v>
      </c>
      <c r="I36" s="56">
        <v>1</v>
      </c>
    </row>
    <row r="37" spans="1:9" x14ac:dyDescent="0.2">
      <c r="A37" s="31"/>
      <c r="B37" s="23" t="s">
        <v>174</v>
      </c>
      <c r="C37" s="32" t="s">
        <v>205</v>
      </c>
      <c r="D37" s="33" t="s">
        <v>18</v>
      </c>
      <c r="E37" s="58"/>
      <c r="F37" s="59"/>
      <c r="G37" s="60"/>
      <c r="H37" s="60"/>
      <c r="I37" s="56">
        <v>0.5</v>
      </c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3">
        <v>41640</v>
      </c>
      <c r="F38" s="59">
        <v>1</v>
      </c>
      <c r="G38" s="60">
        <v>99.98</v>
      </c>
      <c r="H38" s="74">
        <f>SUM(F38*G38)</f>
        <v>99.98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/>
      <c r="I39" s="56"/>
    </row>
    <row r="40" spans="1:9" x14ac:dyDescent="0.2">
      <c r="A40" s="31" t="s">
        <v>32</v>
      </c>
      <c r="B40" s="23" t="s">
        <v>25</v>
      </c>
      <c r="C40" s="32" t="s">
        <v>27</v>
      </c>
      <c r="D40" s="33" t="s">
        <v>26</v>
      </c>
      <c r="E40" s="53">
        <v>41640</v>
      </c>
      <c r="F40" s="59">
        <v>0.5</v>
      </c>
      <c r="G40" s="60">
        <v>3.47</v>
      </c>
      <c r="H40" s="74">
        <f>SUM(F40*G40)</f>
        <v>1.7350000000000001</v>
      </c>
      <c r="I40" s="56">
        <v>1</v>
      </c>
    </row>
    <row r="41" spans="1:9" ht="18" customHeight="1" thickBot="1" x14ac:dyDescent="0.3">
      <c r="A41" s="36" t="s">
        <v>24</v>
      </c>
      <c r="B41" s="37"/>
      <c r="C41" s="38"/>
      <c r="D41" s="39"/>
      <c r="E41" s="72"/>
      <c r="F41" s="70"/>
      <c r="G41" s="107"/>
      <c r="H41" s="109">
        <f>SUM(H2:H40)</f>
        <v>636.23860000000002</v>
      </c>
      <c r="I41" s="108"/>
    </row>
    <row r="42" spans="1:9" ht="18" customHeight="1" x14ac:dyDescent="0.25">
      <c r="A42" s="144" t="s">
        <v>245</v>
      </c>
      <c r="B42" s="146"/>
      <c r="C42" s="146"/>
      <c r="D42" s="146"/>
      <c r="E42" s="146"/>
      <c r="F42" s="146"/>
      <c r="G42" s="146"/>
      <c r="H42" s="146"/>
      <c r="I42" s="146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  <row r="85" spans="4:9" x14ac:dyDescent="0.2">
      <c r="D85" s="49"/>
      <c r="E85" s="44"/>
      <c r="F85" s="45"/>
      <c r="H85" s="44"/>
      <c r="I85" s="21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zoomScaleNormal="100" workbookViewId="0">
      <selection activeCell="C26" sqref="C26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42370</v>
      </c>
      <c r="F2" s="59">
        <v>0</v>
      </c>
      <c r="G2" s="60">
        <v>12.21</v>
      </c>
      <c r="H2" s="60">
        <f t="shared" ref="H2" si="0">SUM(F2*G2)</f>
        <v>0</v>
      </c>
      <c r="I2" s="55">
        <v>2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53">
        <v>42005</v>
      </c>
      <c r="F3" s="59">
        <v>1</v>
      </c>
      <c r="G3" s="60">
        <v>10.49</v>
      </c>
      <c r="H3" s="74">
        <f t="shared" ref="H3:H16" si="1">SUM(F3*G3)</f>
        <v>10.49</v>
      </c>
      <c r="I3" s="56">
        <v>2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3">
        <v>42005</v>
      </c>
      <c r="F4" s="59">
        <v>1</v>
      </c>
      <c r="G4" s="60">
        <v>14.73</v>
      </c>
      <c r="H4" s="74">
        <v>13.23</v>
      </c>
      <c r="I4" s="56">
        <v>1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53">
        <v>42005</v>
      </c>
      <c r="F5" s="59">
        <v>1.5</v>
      </c>
      <c r="G5" s="60">
        <v>21.74</v>
      </c>
      <c r="H5" s="74">
        <f t="shared" si="1"/>
        <v>32.61</v>
      </c>
      <c r="I5" s="55">
        <v>1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42370</v>
      </c>
      <c r="F6" s="59">
        <v>0</v>
      </c>
      <c r="G6" s="60">
        <v>10.199999999999999</v>
      </c>
      <c r="H6" s="60">
        <f t="shared" si="1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8"/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43101</v>
      </c>
      <c r="F8" s="59">
        <v>0</v>
      </c>
      <c r="G8" s="60">
        <v>51.22</v>
      </c>
      <c r="H8" s="60">
        <f t="shared" si="1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53">
        <v>42005</v>
      </c>
      <c r="F9" s="59">
        <v>1</v>
      </c>
      <c r="G9" s="60">
        <v>14.82</v>
      </c>
      <c r="H9" s="74">
        <f t="shared" si="1"/>
        <v>14.82</v>
      </c>
      <c r="I9" s="56">
        <v>2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53">
        <v>42005</v>
      </c>
      <c r="F10" s="59">
        <v>1</v>
      </c>
      <c r="G10" s="60">
        <v>25.52</v>
      </c>
      <c r="H10" s="74">
        <f t="shared" si="1"/>
        <v>25.52</v>
      </c>
      <c r="I10" s="56">
        <v>2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53">
        <v>42005</v>
      </c>
      <c r="F11" s="59">
        <v>1</v>
      </c>
      <c r="G11" s="60">
        <v>30.14</v>
      </c>
      <c r="H11" s="74">
        <f t="shared" si="1"/>
        <v>30.14</v>
      </c>
      <c r="I11" s="56">
        <v>1</v>
      </c>
    </row>
    <row r="12" spans="1:9" x14ac:dyDescent="0.2">
      <c r="A12" s="31" t="s">
        <v>30</v>
      </c>
      <c r="B12" s="51" t="s">
        <v>237</v>
      </c>
      <c r="C12" s="50" t="s">
        <v>216</v>
      </c>
      <c r="D12" s="33" t="s">
        <v>9</v>
      </c>
      <c r="E12" s="53">
        <v>42005</v>
      </c>
      <c r="F12" s="59">
        <v>0</v>
      </c>
      <c r="G12" s="60">
        <v>224.5</v>
      </c>
      <c r="H12" s="113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53">
        <v>42005</v>
      </c>
      <c r="F13" s="59">
        <v>0.125</v>
      </c>
      <c r="G13" s="60">
        <v>19.420000000000002</v>
      </c>
      <c r="H13" s="74">
        <f t="shared" si="1"/>
        <v>2.4275000000000002</v>
      </c>
      <c r="I13" s="78">
        <v>0.5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53">
        <v>42005</v>
      </c>
      <c r="F14" s="59">
        <v>3.25</v>
      </c>
      <c r="G14" s="60">
        <v>32.869999999999997</v>
      </c>
      <c r="H14" s="74">
        <f t="shared" si="1"/>
        <v>106.82749999999999</v>
      </c>
      <c r="I14" s="56">
        <v>4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43101</v>
      </c>
      <c r="F15" s="59">
        <v>0</v>
      </c>
      <c r="G15" s="61">
        <v>61.64</v>
      </c>
      <c r="H15" s="60">
        <f t="shared" si="1"/>
        <v>0</v>
      </c>
      <c r="I15" s="55" t="s">
        <v>208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43101</v>
      </c>
      <c r="F16" s="59">
        <v>0</v>
      </c>
      <c r="G16" s="61">
        <v>26.17</v>
      </c>
      <c r="H16" s="60">
        <f t="shared" si="1"/>
        <v>0</v>
      </c>
      <c r="I16" s="55" t="s">
        <v>208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66"/>
      <c r="F17" s="67"/>
      <c r="G17" s="68"/>
      <c r="H17" s="68"/>
      <c r="I17" s="69">
        <v>1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42736</v>
      </c>
      <c r="F18" s="59">
        <v>0</v>
      </c>
      <c r="G18" s="60">
        <v>10.199999999999999</v>
      </c>
      <c r="H18" s="60">
        <f>SUM(F18*G18)</f>
        <v>0</v>
      </c>
      <c r="I18" s="56">
        <v>2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>
        <v>42736</v>
      </c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43831</v>
      </c>
      <c r="F20" s="59">
        <v>0</v>
      </c>
      <c r="G20" s="60">
        <v>11.57</v>
      </c>
      <c r="H20" s="60">
        <f t="shared" ref="H20:H36" si="2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3">
        <v>42005</v>
      </c>
      <c r="F21" s="59">
        <v>1</v>
      </c>
      <c r="G21" s="60">
        <v>12</v>
      </c>
      <c r="H21" s="74">
        <f t="shared" si="2"/>
        <v>12</v>
      </c>
      <c r="I21" s="56">
        <v>1</v>
      </c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3">
        <v>42005</v>
      </c>
      <c r="F22" s="59">
        <v>2</v>
      </c>
      <c r="G22" s="60">
        <v>11.48</v>
      </c>
      <c r="H22" s="74">
        <f t="shared" si="2"/>
        <v>22.96</v>
      </c>
      <c r="I22" s="56">
        <v>3</v>
      </c>
    </row>
    <row r="23" spans="1:9" x14ac:dyDescent="0.2">
      <c r="A23" s="35"/>
      <c r="B23" s="51"/>
      <c r="C23" s="50"/>
      <c r="D23" s="34"/>
      <c r="E23" s="66"/>
      <c r="F23" s="67"/>
      <c r="G23" s="68"/>
      <c r="H23" s="68"/>
      <c r="I23" s="69"/>
    </row>
    <row r="24" spans="1:9" x14ac:dyDescent="0.2">
      <c r="A24" s="35"/>
      <c r="B24" s="51"/>
      <c r="C24" s="50"/>
      <c r="D24" s="34"/>
      <c r="E24" s="66"/>
      <c r="F24" s="67"/>
      <c r="G24" s="68"/>
      <c r="H24" s="68"/>
      <c r="I24" s="69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42370</v>
      </c>
      <c r="F25" s="59">
        <v>1</v>
      </c>
      <c r="G25" s="60"/>
      <c r="H25" s="60">
        <f t="shared" ref="H25" si="3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42370</v>
      </c>
      <c r="F26" s="59">
        <v>4</v>
      </c>
      <c r="G26" s="60"/>
      <c r="H26" s="60">
        <f t="shared" si="2"/>
        <v>0</v>
      </c>
      <c r="I26" s="56">
        <v>1</v>
      </c>
    </row>
    <row r="27" spans="1:9" x14ac:dyDescent="0.2">
      <c r="A27" s="31"/>
      <c r="B27" s="23"/>
      <c r="C27" s="32"/>
      <c r="D27" s="33"/>
      <c r="E27" s="66"/>
      <c r="F27" s="67"/>
      <c r="G27" s="68"/>
      <c r="H27" s="68"/>
      <c r="I27" s="69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43101</v>
      </c>
      <c r="F28" s="59"/>
      <c r="G28" s="60">
        <v>37</v>
      </c>
      <c r="H28" s="60">
        <f t="shared" si="2"/>
        <v>0</v>
      </c>
      <c r="I28" s="56">
        <v>1.2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0</v>
      </c>
      <c r="G29" s="60"/>
      <c r="H29" s="60">
        <f t="shared" si="2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58">
        <v>43101</v>
      </c>
      <c r="F30" s="59"/>
      <c r="G30" s="60">
        <v>4.29</v>
      </c>
      <c r="H30" s="60">
        <f t="shared" si="2"/>
        <v>0</v>
      </c>
      <c r="I30" s="56">
        <v>0</v>
      </c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3">
        <v>42005</v>
      </c>
      <c r="F31" s="59">
        <v>1</v>
      </c>
      <c r="G31" s="60">
        <v>6.94</v>
      </c>
      <c r="H31" s="74">
        <f t="shared" si="2"/>
        <v>6.94</v>
      </c>
      <c r="I31" s="56">
        <v>4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53">
        <v>42005</v>
      </c>
      <c r="F32" s="59">
        <v>0.02</v>
      </c>
      <c r="G32" s="60">
        <v>19.93</v>
      </c>
      <c r="H32" s="74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66"/>
      <c r="F33" s="67"/>
      <c r="G33" s="68"/>
      <c r="H33" s="68"/>
      <c r="I33" s="69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53">
        <v>42005</v>
      </c>
      <c r="F34" s="59">
        <v>1</v>
      </c>
      <c r="G34" s="60">
        <v>22</v>
      </c>
      <c r="H34" s="74">
        <f t="shared" si="2"/>
        <v>22</v>
      </c>
      <c r="I34" s="56">
        <v>1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/>
      <c r="F35" s="59">
        <v>0</v>
      </c>
      <c r="G35" s="60">
        <v>15</v>
      </c>
      <c r="H35" s="60">
        <f t="shared" si="2"/>
        <v>0</v>
      </c>
      <c r="I35" s="56">
        <v>2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2"/>
        <v>0</v>
      </c>
      <c r="I36" s="56">
        <v>0.5</v>
      </c>
    </row>
    <row r="37" spans="1:9" x14ac:dyDescent="0.2">
      <c r="A37" s="31"/>
      <c r="B37" s="23"/>
      <c r="C37" s="32"/>
      <c r="D37" s="33"/>
      <c r="E37" s="66"/>
      <c r="F37" s="67"/>
      <c r="G37" s="68"/>
      <c r="H37" s="68"/>
      <c r="I37" s="69"/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8">
        <v>42736</v>
      </c>
      <c r="F38" s="59">
        <v>0</v>
      </c>
      <c r="G38" s="60">
        <v>99.98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66"/>
      <c r="F39" s="67"/>
      <c r="G39" s="68"/>
      <c r="H39" s="68"/>
      <c r="I39" s="69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53">
        <v>42005</v>
      </c>
      <c r="F40" s="59">
        <v>0.5</v>
      </c>
      <c r="G40" s="60">
        <v>3.47</v>
      </c>
      <c r="H40" s="74">
        <f>SUM(F40*G40)</f>
        <v>1.7350000000000001</v>
      </c>
      <c r="I40" s="56">
        <v>1</v>
      </c>
    </row>
    <row r="41" spans="1:9" ht="18" customHeight="1" thickBot="1" x14ac:dyDescent="0.3">
      <c r="A41" s="36" t="s">
        <v>24</v>
      </c>
      <c r="B41" s="37"/>
      <c r="C41" s="38"/>
      <c r="D41" s="39"/>
      <c r="E41" s="72"/>
      <c r="F41" s="70"/>
      <c r="G41" s="71"/>
      <c r="H41" s="52">
        <f>SUM(H2:H40)</f>
        <v>302.09859999999998</v>
      </c>
      <c r="I41" s="57"/>
    </row>
    <row r="42" spans="1:9" ht="18" x14ac:dyDescent="0.25">
      <c r="A42" s="147" t="s">
        <v>221</v>
      </c>
      <c r="B42" s="148"/>
      <c r="C42" s="148"/>
      <c r="D42" s="148"/>
      <c r="E42" s="148"/>
      <c r="F42" s="148"/>
      <c r="G42" s="148"/>
      <c r="H42" s="148"/>
      <c r="I42" s="148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tabSelected="1" zoomScaleNormal="100" workbookViewId="0">
      <selection activeCell="C25" sqref="C25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120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116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80" t="s">
        <v>234</v>
      </c>
      <c r="D2" s="33" t="s">
        <v>9</v>
      </c>
      <c r="E2" s="53">
        <v>42370</v>
      </c>
      <c r="F2" s="59">
        <v>1</v>
      </c>
      <c r="G2" s="60">
        <v>11.63</v>
      </c>
      <c r="H2" s="117">
        <f t="shared" ref="H2:H16" si="0">SUM(F2*G2)</f>
        <v>11.63</v>
      </c>
      <c r="I2" s="55">
        <v>2</v>
      </c>
    </row>
    <row r="3" spans="1:9" x14ac:dyDescent="0.2">
      <c r="A3" s="31" t="s">
        <v>29</v>
      </c>
      <c r="B3" s="23" t="s">
        <v>3</v>
      </c>
      <c r="C3" s="80" t="s">
        <v>235</v>
      </c>
      <c r="D3" s="33" t="s">
        <v>9</v>
      </c>
      <c r="E3" s="53">
        <v>42370</v>
      </c>
      <c r="F3" s="59">
        <v>1</v>
      </c>
      <c r="G3" s="60">
        <v>10.49</v>
      </c>
      <c r="H3" s="117">
        <f t="shared" si="0"/>
        <v>10.49</v>
      </c>
      <c r="I3" s="56">
        <v>1</v>
      </c>
    </row>
    <row r="4" spans="1:9" x14ac:dyDescent="0.2">
      <c r="A4" s="31" t="s">
        <v>29</v>
      </c>
      <c r="B4" s="23" t="s">
        <v>4</v>
      </c>
      <c r="C4" s="80" t="s">
        <v>233</v>
      </c>
      <c r="D4" s="33" t="s">
        <v>9</v>
      </c>
      <c r="E4" s="58">
        <v>42736</v>
      </c>
      <c r="F4" s="59">
        <v>0</v>
      </c>
      <c r="G4" s="60">
        <v>13.23</v>
      </c>
      <c r="H4" s="118">
        <v>13.23</v>
      </c>
      <c r="I4" s="56">
        <v>2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53">
        <v>42370</v>
      </c>
      <c r="F5" s="59">
        <v>1.5</v>
      </c>
      <c r="G5" s="60">
        <v>21.36</v>
      </c>
      <c r="H5" s="117">
        <f t="shared" si="0"/>
        <v>32.04</v>
      </c>
      <c r="I5" s="56">
        <v>0.5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3">
        <v>42370</v>
      </c>
      <c r="F6" s="59">
        <v>1.5</v>
      </c>
      <c r="G6" s="60">
        <v>10.199999999999999</v>
      </c>
      <c r="H6" s="117">
        <f>SUM(F6*G6)</f>
        <v>15.299999999999999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118"/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43101</v>
      </c>
      <c r="F8" s="59">
        <v>0</v>
      </c>
      <c r="G8" s="60">
        <v>51.22</v>
      </c>
      <c r="H8" s="118">
        <f t="shared" si="0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53">
        <v>42370</v>
      </c>
      <c r="F9" s="59">
        <v>1</v>
      </c>
      <c r="G9" s="60">
        <v>14.11</v>
      </c>
      <c r="H9" s="117">
        <f t="shared" si="0"/>
        <v>14.11</v>
      </c>
      <c r="I9" s="56">
        <v>1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53">
        <v>42370</v>
      </c>
      <c r="F10" s="59">
        <v>1</v>
      </c>
      <c r="G10" s="60">
        <v>24.3</v>
      </c>
      <c r="H10" s="117">
        <f t="shared" si="0"/>
        <v>24.3</v>
      </c>
      <c r="I10" s="56">
        <v>1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53">
        <v>42370</v>
      </c>
      <c r="F11" s="59">
        <v>1</v>
      </c>
      <c r="G11" s="60">
        <v>28.7</v>
      </c>
      <c r="H11" s="117">
        <f t="shared" si="0"/>
        <v>28.7</v>
      </c>
      <c r="I11" s="56">
        <v>1</v>
      </c>
    </row>
    <row r="12" spans="1:9" x14ac:dyDescent="0.2">
      <c r="A12" s="31" t="s">
        <v>30</v>
      </c>
      <c r="B12" s="51" t="s">
        <v>236</v>
      </c>
      <c r="C12" s="50" t="s">
        <v>216</v>
      </c>
      <c r="D12" s="33" t="s">
        <v>9</v>
      </c>
      <c r="E12" s="53">
        <v>42370</v>
      </c>
      <c r="F12" s="59">
        <v>0</v>
      </c>
      <c r="G12" s="60"/>
      <c r="H12" s="117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53">
        <v>42370</v>
      </c>
      <c r="F13" s="59">
        <v>0.125</v>
      </c>
      <c r="G13" s="60">
        <v>19.420000000000002</v>
      </c>
      <c r="H13" s="117">
        <f t="shared" si="0"/>
        <v>2.4275000000000002</v>
      </c>
      <c r="I13" s="56">
        <v>0.5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</v>
      </c>
      <c r="E14" s="53">
        <v>42370</v>
      </c>
      <c r="F14" s="59">
        <v>7.5</v>
      </c>
      <c r="G14" s="60">
        <v>12.97</v>
      </c>
      <c r="H14" s="117">
        <f t="shared" si="0"/>
        <v>97.275000000000006</v>
      </c>
      <c r="I14" s="56">
        <v>3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43101</v>
      </c>
      <c r="F15" s="59">
        <v>0</v>
      </c>
      <c r="G15" s="61">
        <v>61.64</v>
      </c>
      <c r="H15" s="118">
        <f t="shared" si="0"/>
        <v>0</v>
      </c>
      <c r="I15" s="56" t="s">
        <v>208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43101</v>
      </c>
      <c r="F16" s="59">
        <v>0</v>
      </c>
      <c r="G16" s="61">
        <v>26.17</v>
      </c>
      <c r="H16" s="118">
        <f t="shared" si="0"/>
        <v>0</v>
      </c>
      <c r="I16" s="56" t="s">
        <v>208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118"/>
      <c r="I17" s="56">
        <v>1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42736</v>
      </c>
      <c r="F18" s="59">
        <v>0</v>
      </c>
      <c r="G18" s="60">
        <v>10.199999999999999</v>
      </c>
      <c r="H18" s="118">
        <f>SUM(F18*G18)</f>
        <v>0</v>
      </c>
      <c r="I18" s="56">
        <v>2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118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43831</v>
      </c>
      <c r="F20" s="59">
        <v>0</v>
      </c>
      <c r="G20" s="60">
        <v>11.57</v>
      </c>
      <c r="H20" s="118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43466</v>
      </c>
      <c r="F21" s="59">
        <v>1</v>
      </c>
      <c r="G21" s="60"/>
      <c r="H21" s="118">
        <f t="shared" si="1"/>
        <v>0</v>
      </c>
      <c r="I21" s="56">
        <v>0</v>
      </c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43466</v>
      </c>
      <c r="F22" s="59">
        <v>4</v>
      </c>
      <c r="G22" s="60">
        <v>11.48</v>
      </c>
      <c r="H22" s="118"/>
      <c r="I22" s="56">
        <v>3</v>
      </c>
    </row>
    <row r="23" spans="1:9" x14ac:dyDescent="0.2">
      <c r="A23" s="35"/>
      <c r="B23" s="51"/>
      <c r="C23" s="50"/>
      <c r="D23" s="34"/>
      <c r="E23" s="58"/>
      <c r="F23" s="59"/>
      <c r="G23" s="60"/>
      <c r="H23" s="118"/>
      <c r="I23" s="56"/>
    </row>
    <row r="24" spans="1:9" x14ac:dyDescent="0.2">
      <c r="A24" s="35"/>
      <c r="B24" s="51"/>
      <c r="C24" s="50"/>
      <c r="D24" s="34"/>
      <c r="E24" s="58"/>
      <c r="F24" s="59"/>
      <c r="G24" s="60"/>
      <c r="H24" s="118"/>
      <c r="I24" s="56"/>
    </row>
    <row r="25" spans="1:9" x14ac:dyDescent="0.2">
      <c r="A25" s="31" t="s">
        <v>5</v>
      </c>
      <c r="B25" s="23" t="s">
        <v>15</v>
      </c>
      <c r="C25" s="80" t="s">
        <v>232</v>
      </c>
      <c r="D25" s="33" t="s">
        <v>10</v>
      </c>
      <c r="E25" s="112">
        <v>42370</v>
      </c>
      <c r="F25" s="59">
        <v>1</v>
      </c>
      <c r="G25" s="60">
        <v>42.64</v>
      </c>
      <c r="H25" s="117">
        <f t="shared" ref="H25" si="2">SUM(F25*G25)</f>
        <v>42.64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241</v>
      </c>
      <c r="D26" s="33" t="s">
        <v>18</v>
      </c>
      <c r="E26" s="112">
        <v>42370</v>
      </c>
      <c r="F26" s="59">
        <v>4</v>
      </c>
      <c r="G26" s="60">
        <v>38.840000000000003</v>
      </c>
      <c r="H26" s="117">
        <f t="shared" si="1"/>
        <v>155.36000000000001</v>
      </c>
      <c r="I26" s="56">
        <v>0.5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118"/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43101</v>
      </c>
      <c r="F28" s="59"/>
      <c r="G28" s="60">
        <v>37</v>
      </c>
      <c r="H28" s="118">
        <f t="shared" si="1"/>
        <v>0</v>
      </c>
      <c r="I28" s="56">
        <v>2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118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58">
        <v>43101</v>
      </c>
      <c r="F30" s="59"/>
      <c r="G30" s="60">
        <v>4.29</v>
      </c>
      <c r="H30" s="118">
        <f t="shared" si="1"/>
        <v>0</v>
      </c>
      <c r="I30" s="56">
        <v>0</v>
      </c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3">
        <v>42370</v>
      </c>
      <c r="F31" s="59">
        <v>1</v>
      </c>
      <c r="G31" s="60">
        <v>6.94</v>
      </c>
      <c r="H31" s="117">
        <f t="shared" si="1"/>
        <v>6.94</v>
      </c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53">
        <v>42370</v>
      </c>
      <c r="F32" s="59">
        <v>0.02</v>
      </c>
      <c r="G32" s="60">
        <v>19.93</v>
      </c>
      <c r="H32" s="117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118"/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53">
        <v>42370</v>
      </c>
      <c r="F34" s="59">
        <v>1</v>
      </c>
      <c r="G34" s="60">
        <v>22</v>
      </c>
      <c r="H34" s="117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/>
      <c r="F35" s="59">
        <v>0</v>
      </c>
      <c r="G35" s="60">
        <v>15</v>
      </c>
      <c r="H35" s="118">
        <f t="shared" si="1"/>
        <v>0</v>
      </c>
      <c r="I35" s="56">
        <v>2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118">
        <f t="shared" si="1"/>
        <v>0</v>
      </c>
      <c r="I36" s="56">
        <v>1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118"/>
      <c r="I37" s="56">
        <v>0.25</v>
      </c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8">
        <v>42736</v>
      </c>
      <c r="F38" s="59">
        <v>0</v>
      </c>
      <c r="G38" s="60">
        <v>150.96</v>
      </c>
      <c r="H38" s="118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118"/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53">
        <v>42370</v>
      </c>
      <c r="F40" s="59">
        <v>0.5</v>
      </c>
      <c r="G40" s="60">
        <v>3.47</v>
      </c>
      <c r="H40" s="117">
        <f>SUM(F40*G40)</f>
        <v>1.7350000000000001</v>
      </c>
      <c r="I40" s="56">
        <v>2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119">
        <f>SUM(H2:H40)</f>
        <v>478.5761</v>
      </c>
      <c r="I41" s="57"/>
    </row>
    <row r="42" spans="1:9" ht="18" customHeight="1" x14ac:dyDescent="0.25">
      <c r="A42" s="147" t="s">
        <v>242</v>
      </c>
      <c r="B42" s="149"/>
      <c r="C42" s="149"/>
      <c r="D42" s="149"/>
      <c r="E42" s="149"/>
      <c r="F42" s="149"/>
      <c r="G42" s="149"/>
      <c r="H42" s="149"/>
      <c r="I42" s="149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>&amp;C&amp;"Arial,Bold"&amp;24 2010 Allegro Bus 43QGP Maintenance Parts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7"/>
  <sheetViews>
    <sheetView zoomScaleNormal="100" workbookViewId="0">
      <selection activeCell="C20" sqref="C20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43466</v>
      </c>
      <c r="F2" s="59">
        <v>1</v>
      </c>
      <c r="G2" s="60">
        <v>11.63</v>
      </c>
      <c r="H2" s="60"/>
      <c r="I2" s="55">
        <v>2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97">
        <v>42736</v>
      </c>
      <c r="F3" s="59">
        <v>1</v>
      </c>
      <c r="G3" s="60">
        <v>10.49</v>
      </c>
      <c r="H3" s="96">
        <f t="shared" ref="H3:H16" si="0">SUM(F3*G3)</f>
        <v>10.49</v>
      </c>
      <c r="I3" s="56">
        <v>1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97">
        <v>42736</v>
      </c>
      <c r="F4" s="59">
        <v>1</v>
      </c>
      <c r="G4" s="60">
        <v>13.23</v>
      </c>
      <c r="H4" s="96">
        <v>13.23</v>
      </c>
      <c r="I4" s="56">
        <v>2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97">
        <v>42736</v>
      </c>
      <c r="F5" s="59">
        <v>1.5</v>
      </c>
      <c r="G5" s="60">
        <v>21.36</v>
      </c>
      <c r="H5" s="96">
        <f t="shared" si="0"/>
        <v>32.04</v>
      </c>
      <c r="I5" s="56">
        <v>0.5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44197</v>
      </c>
      <c r="F6" s="59">
        <v>0</v>
      </c>
      <c r="G6" s="60">
        <v>10.199999999999999</v>
      </c>
      <c r="H6" s="60">
        <f t="shared" si="0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0">
        <f t="shared" si="0"/>
        <v>0</v>
      </c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58">
        <v>43101</v>
      </c>
      <c r="F8" s="59">
        <v>0</v>
      </c>
      <c r="G8" s="60">
        <v>51.22</v>
      </c>
      <c r="H8" s="60">
        <f t="shared" si="0"/>
        <v>0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97">
        <v>42736</v>
      </c>
      <c r="F9" s="59">
        <v>1</v>
      </c>
      <c r="G9" s="60">
        <v>14.11</v>
      </c>
      <c r="H9" s="96">
        <f t="shared" si="0"/>
        <v>14.11</v>
      </c>
      <c r="I9" s="56">
        <v>1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97">
        <v>42736</v>
      </c>
      <c r="F10" s="59">
        <v>1</v>
      </c>
      <c r="G10" s="60">
        <v>24.3</v>
      </c>
      <c r="H10" s="96">
        <f t="shared" si="0"/>
        <v>24.3</v>
      </c>
      <c r="I10" s="56">
        <v>1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97">
        <v>42736</v>
      </c>
      <c r="F11" s="59">
        <v>1</v>
      </c>
      <c r="G11" s="60">
        <v>28.7</v>
      </c>
      <c r="H11" s="96">
        <f t="shared" si="0"/>
        <v>28.7</v>
      </c>
      <c r="I11" s="56">
        <v>1</v>
      </c>
    </row>
    <row r="12" spans="1:9" x14ac:dyDescent="0.2">
      <c r="A12" s="31" t="s">
        <v>30</v>
      </c>
      <c r="B12" s="51" t="s">
        <v>239</v>
      </c>
      <c r="C12" s="50" t="s">
        <v>216</v>
      </c>
      <c r="D12" s="33" t="s">
        <v>9</v>
      </c>
      <c r="E12" s="58">
        <v>43466</v>
      </c>
      <c r="F12" s="59">
        <v>1</v>
      </c>
      <c r="G12" s="60"/>
      <c r="H12" s="60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97">
        <v>42736</v>
      </c>
      <c r="F13" s="59">
        <v>0.125</v>
      </c>
      <c r="G13" s="60">
        <v>19.420000000000002</v>
      </c>
      <c r="H13" s="96">
        <f t="shared" si="0"/>
        <v>2.4275000000000002</v>
      </c>
      <c r="I13" s="56">
        <v>0.5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97">
        <v>42736</v>
      </c>
      <c r="F14" s="59">
        <v>3.25</v>
      </c>
      <c r="G14" s="60">
        <v>32.47</v>
      </c>
      <c r="H14" s="96">
        <f t="shared" si="0"/>
        <v>105.5275</v>
      </c>
      <c r="I14" s="56">
        <v>3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58">
        <v>43101</v>
      </c>
      <c r="F15" s="59">
        <v>1</v>
      </c>
      <c r="G15" s="61">
        <v>61.64</v>
      </c>
      <c r="H15" s="60">
        <f t="shared" si="0"/>
        <v>61.64</v>
      </c>
      <c r="I15" s="55" t="s">
        <v>253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58">
        <v>43101</v>
      </c>
      <c r="F16" s="59">
        <v>1</v>
      </c>
      <c r="G16" s="61">
        <v>26.17</v>
      </c>
      <c r="H16" s="60">
        <f t="shared" si="0"/>
        <v>26.17</v>
      </c>
      <c r="I16" s="55" t="s">
        <v>253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1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97">
        <v>42736</v>
      </c>
      <c r="F18" s="59">
        <v>8</v>
      </c>
      <c r="G18" s="60">
        <v>10.199999999999999</v>
      </c>
      <c r="H18" s="96">
        <f>SUM(F18*G18)</f>
        <v>81.599999999999994</v>
      </c>
      <c r="I18" s="56">
        <v>2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43831</v>
      </c>
      <c r="F20" s="59">
        <v>0</v>
      </c>
      <c r="G20" s="60">
        <v>11.57</v>
      </c>
      <c r="H20" s="60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43466</v>
      </c>
      <c r="F21" s="59">
        <v>1</v>
      </c>
      <c r="G21" s="60"/>
      <c r="H21" s="60">
        <f t="shared" si="1"/>
        <v>0</v>
      </c>
      <c r="I21" s="56">
        <v>0</v>
      </c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43466</v>
      </c>
      <c r="F22" s="59">
        <v>4</v>
      </c>
      <c r="G22" s="60"/>
      <c r="H22" s="60"/>
      <c r="I22" s="56">
        <v>3</v>
      </c>
    </row>
    <row r="23" spans="1:9" x14ac:dyDescent="0.2">
      <c r="A23" s="35"/>
      <c r="B23" s="51"/>
      <c r="C23" s="50"/>
      <c r="D23" s="34"/>
      <c r="E23" s="58"/>
      <c r="F23" s="59"/>
      <c r="G23" s="60"/>
      <c r="H23" s="60"/>
      <c r="I23" s="56"/>
    </row>
    <row r="24" spans="1:9" x14ac:dyDescent="0.2">
      <c r="A24" s="35"/>
      <c r="B24" s="51"/>
      <c r="C24" s="50"/>
      <c r="D24" s="34"/>
      <c r="E24" s="58"/>
      <c r="F24" s="59"/>
      <c r="G24" s="60"/>
      <c r="H24" s="60"/>
      <c r="I24" s="56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44197</v>
      </c>
      <c r="F25" s="59">
        <v>1</v>
      </c>
      <c r="G25" s="60"/>
      <c r="H25" s="60">
        <f t="shared" ref="H25" si="2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44197</v>
      </c>
      <c r="F26" s="59">
        <v>4</v>
      </c>
      <c r="G26" s="60"/>
      <c r="H26" s="60">
        <f t="shared" si="1"/>
        <v>0</v>
      </c>
      <c r="I26" s="56">
        <v>0.5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64">
        <v>43101</v>
      </c>
      <c r="F28" s="59">
        <v>3.625</v>
      </c>
      <c r="G28" s="60">
        <v>37</v>
      </c>
      <c r="H28" s="60"/>
      <c r="I28" s="56">
        <v>2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58">
        <v>43101</v>
      </c>
      <c r="F30" s="59">
        <v>1.5</v>
      </c>
      <c r="G30" s="60">
        <v>4.29</v>
      </c>
      <c r="H30" s="60"/>
      <c r="I30" s="56">
        <v>0</v>
      </c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58">
        <v>43101</v>
      </c>
      <c r="F31" s="59">
        <v>1</v>
      </c>
      <c r="G31" s="60">
        <v>6.94</v>
      </c>
      <c r="H31" s="60"/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97">
        <v>42736</v>
      </c>
      <c r="F32" s="59">
        <v>0.02</v>
      </c>
      <c r="G32" s="60">
        <v>19.93</v>
      </c>
      <c r="H32" s="96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60">
        <f t="shared" si="1"/>
        <v>0</v>
      </c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97">
        <v>42736</v>
      </c>
      <c r="F34" s="59">
        <v>1</v>
      </c>
      <c r="G34" s="60">
        <v>22</v>
      </c>
      <c r="H34" s="96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97">
        <v>42736</v>
      </c>
      <c r="F35" s="59">
        <v>1</v>
      </c>
      <c r="G35" s="60">
        <v>15</v>
      </c>
      <c r="H35" s="96">
        <f t="shared" si="1"/>
        <v>15</v>
      </c>
      <c r="I35" s="56">
        <v>2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1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60"/>
      <c r="I37" s="56">
        <v>0.25</v>
      </c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97">
        <v>42736</v>
      </c>
      <c r="F38" s="59">
        <v>1</v>
      </c>
      <c r="G38" s="60">
        <v>150.96</v>
      </c>
      <c r="H38" s="96">
        <f>SUM(F38*G38)</f>
        <v>150.96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>
        <f>SUM(F39*G39)</f>
        <v>0</v>
      </c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97">
        <v>42736</v>
      </c>
      <c r="F40" s="59">
        <v>0.5</v>
      </c>
      <c r="G40" s="60">
        <v>3.47</v>
      </c>
      <c r="H40" s="96">
        <f>SUM(F40*G40)</f>
        <v>1.7350000000000001</v>
      </c>
      <c r="I40" s="56">
        <v>2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99">
        <f>SUM(H2:H40)</f>
        <v>590.32860000000005</v>
      </c>
      <c r="I41" s="57"/>
    </row>
    <row r="42" spans="1:9" ht="18" customHeight="1" x14ac:dyDescent="0.25">
      <c r="A42" s="142" t="s">
        <v>246</v>
      </c>
      <c r="B42" s="150"/>
      <c r="C42" s="150"/>
      <c r="D42" s="150"/>
      <c r="E42" s="150"/>
      <c r="F42" s="150"/>
      <c r="G42" s="150"/>
      <c r="H42" s="150"/>
      <c r="I42" s="150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7"/>
  <sheetViews>
    <sheetView zoomScaleNormal="100" workbookViewId="0">
      <selection activeCell="C18" sqref="C18"/>
    </sheetView>
  </sheetViews>
  <sheetFormatPr defaultRowHeight="12.75" x14ac:dyDescent="0.2"/>
  <cols>
    <col min="1" max="1" width="18.7109375" style="21" customWidth="1"/>
    <col min="2" max="2" width="20.7109375" style="21" customWidth="1"/>
    <col min="3" max="3" width="18.7109375" style="47" customWidth="1"/>
    <col min="4" max="4" width="9.7109375" style="48" customWidth="1"/>
    <col min="5" max="5" width="16.7109375" style="49" customWidth="1"/>
    <col min="6" max="6" width="7.7109375" style="44" customWidth="1"/>
    <col min="7" max="7" width="9.7109375" style="45" customWidth="1"/>
    <col min="8" max="8" width="10.7109375" style="45" customWidth="1"/>
    <col min="9" max="9" width="10.7109375" style="44" customWidth="1"/>
    <col min="10" max="16384" width="9.140625" style="21"/>
  </cols>
  <sheetData>
    <row r="1" spans="1:9" s="30" customFormat="1" ht="18.75" thickBot="1" x14ac:dyDescent="0.3">
      <c r="A1" s="24"/>
      <c r="B1" s="25" t="s">
        <v>0</v>
      </c>
      <c r="C1" s="26" t="s">
        <v>1</v>
      </c>
      <c r="D1" s="26" t="s">
        <v>19</v>
      </c>
      <c r="E1" s="27" t="s">
        <v>20</v>
      </c>
      <c r="F1" s="25" t="s">
        <v>31</v>
      </c>
      <c r="G1" s="28" t="s">
        <v>22</v>
      </c>
      <c r="H1" s="28" t="s">
        <v>21</v>
      </c>
      <c r="I1" s="29" t="s">
        <v>14</v>
      </c>
    </row>
    <row r="2" spans="1:9" x14ac:dyDescent="0.2">
      <c r="A2" s="31" t="s">
        <v>29</v>
      </c>
      <c r="B2" s="23" t="s">
        <v>2</v>
      </c>
      <c r="C2" s="32" t="s">
        <v>53</v>
      </c>
      <c r="D2" s="33" t="s">
        <v>9</v>
      </c>
      <c r="E2" s="58">
        <v>43466</v>
      </c>
      <c r="F2" s="59">
        <v>1</v>
      </c>
      <c r="G2" s="60">
        <v>11.63</v>
      </c>
      <c r="H2" s="60"/>
      <c r="I2" s="55">
        <v>0</v>
      </c>
    </row>
    <row r="3" spans="1:9" x14ac:dyDescent="0.2">
      <c r="A3" s="31" t="s">
        <v>29</v>
      </c>
      <c r="B3" s="23" t="s">
        <v>3</v>
      </c>
      <c r="C3" s="32" t="s">
        <v>34</v>
      </c>
      <c r="D3" s="33" t="s">
        <v>9</v>
      </c>
      <c r="E3" s="97">
        <v>43101</v>
      </c>
      <c r="F3" s="59">
        <v>1</v>
      </c>
      <c r="G3" s="60">
        <v>10.49</v>
      </c>
      <c r="H3" s="96">
        <f t="shared" ref="H3:H16" si="0">SUM(F3*G3)</f>
        <v>10.49</v>
      </c>
      <c r="I3" s="56">
        <v>0</v>
      </c>
    </row>
    <row r="4" spans="1:9" x14ac:dyDescent="0.2">
      <c r="A4" s="31" t="s">
        <v>29</v>
      </c>
      <c r="B4" s="23" t="s">
        <v>4</v>
      </c>
      <c r="C4" s="32" t="s">
        <v>35</v>
      </c>
      <c r="D4" s="33" t="s">
        <v>9</v>
      </c>
      <c r="E4" s="58">
        <v>43466</v>
      </c>
      <c r="F4" s="59">
        <v>1</v>
      </c>
      <c r="G4" s="60">
        <v>13.23</v>
      </c>
      <c r="H4" s="60"/>
      <c r="I4" s="56">
        <v>0</v>
      </c>
    </row>
    <row r="5" spans="1:9" x14ac:dyDescent="0.2">
      <c r="A5" s="31" t="s">
        <v>29</v>
      </c>
      <c r="B5" s="23" t="s">
        <v>170</v>
      </c>
      <c r="C5" s="32" t="s">
        <v>181</v>
      </c>
      <c r="D5" s="33" t="s">
        <v>18</v>
      </c>
      <c r="E5" s="97">
        <v>43101</v>
      </c>
      <c r="F5" s="59">
        <v>1.5</v>
      </c>
      <c r="G5" s="60">
        <v>21.36</v>
      </c>
      <c r="H5" s="96">
        <f t="shared" si="0"/>
        <v>32.04</v>
      </c>
      <c r="I5" s="56">
        <v>0</v>
      </c>
    </row>
    <row r="6" spans="1:9" x14ac:dyDescent="0.2">
      <c r="A6" s="31" t="s">
        <v>29</v>
      </c>
      <c r="B6" s="23" t="s">
        <v>48</v>
      </c>
      <c r="C6" s="32"/>
      <c r="D6" s="33" t="s">
        <v>18</v>
      </c>
      <c r="E6" s="58">
        <v>44197</v>
      </c>
      <c r="F6" s="59">
        <v>0</v>
      </c>
      <c r="G6" s="60">
        <v>10.199999999999999</v>
      </c>
      <c r="H6" s="60">
        <f t="shared" si="0"/>
        <v>0</v>
      </c>
      <c r="I6" s="56">
        <v>0</v>
      </c>
    </row>
    <row r="7" spans="1:9" x14ac:dyDescent="0.2">
      <c r="A7" s="31"/>
      <c r="B7" s="23"/>
      <c r="C7" s="32"/>
      <c r="D7" s="33"/>
      <c r="E7" s="58"/>
      <c r="F7" s="59"/>
      <c r="G7" s="60"/>
      <c r="H7" s="60">
        <f t="shared" si="0"/>
        <v>0</v>
      </c>
      <c r="I7" s="56"/>
    </row>
    <row r="8" spans="1:9" x14ac:dyDescent="0.2">
      <c r="A8" s="31" t="s">
        <v>30</v>
      </c>
      <c r="B8" s="23" t="s">
        <v>46</v>
      </c>
      <c r="C8" s="32" t="s">
        <v>213</v>
      </c>
      <c r="D8" s="33" t="s">
        <v>9</v>
      </c>
      <c r="E8" s="97">
        <v>43101</v>
      </c>
      <c r="F8" s="59">
        <v>1</v>
      </c>
      <c r="G8" s="60">
        <v>51.22</v>
      </c>
      <c r="H8" s="96">
        <f t="shared" si="0"/>
        <v>51.22</v>
      </c>
      <c r="I8" s="56">
        <v>0</v>
      </c>
    </row>
    <row r="9" spans="1:9" x14ac:dyDescent="0.2">
      <c r="A9" s="31" t="s">
        <v>30</v>
      </c>
      <c r="B9" s="23" t="s">
        <v>23</v>
      </c>
      <c r="C9" s="32" t="s">
        <v>36</v>
      </c>
      <c r="D9" s="33" t="s">
        <v>9</v>
      </c>
      <c r="E9" s="97">
        <v>43101</v>
      </c>
      <c r="F9" s="59">
        <v>1</v>
      </c>
      <c r="G9" s="60">
        <v>14.11</v>
      </c>
      <c r="H9" s="96">
        <f t="shared" si="0"/>
        <v>14.11</v>
      </c>
      <c r="I9" s="56">
        <v>0</v>
      </c>
    </row>
    <row r="10" spans="1:9" x14ac:dyDescent="0.2">
      <c r="A10" s="31" t="s">
        <v>30</v>
      </c>
      <c r="B10" s="23" t="s">
        <v>12</v>
      </c>
      <c r="C10" s="32" t="s">
        <v>219</v>
      </c>
      <c r="D10" s="33" t="s">
        <v>9</v>
      </c>
      <c r="E10" s="97">
        <v>43101</v>
      </c>
      <c r="F10" s="59">
        <v>1</v>
      </c>
      <c r="G10" s="60">
        <v>24.3</v>
      </c>
      <c r="H10" s="96">
        <f t="shared" si="0"/>
        <v>24.3</v>
      </c>
      <c r="I10" s="56">
        <v>0</v>
      </c>
    </row>
    <row r="11" spans="1:9" x14ac:dyDescent="0.2">
      <c r="A11" s="31" t="s">
        <v>30</v>
      </c>
      <c r="B11" s="23" t="s">
        <v>33</v>
      </c>
      <c r="C11" s="32" t="s">
        <v>38</v>
      </c>
      <c r="D11" s="33" t="s">
        <v>9</v>
      </c>
      <c r="E11" s="97">
        <v>43101</v>
      </c>
      <c r="F11" s="59">
        <v>1</v>
      </c>
      <c r="G11" s="60">
        <v>28.7</v>
      </c>
      <c r="H11" s="96">
        <f t="shared" si="0"/>
        <v>28.7</v>
      </c>
      <c r="I11" s="56">
        <v>0</v>
      </c>
    </row>
    <row r="12" spans="1:9" x14ac:dyDescent="0.2">
      <c r="A12" s="31" t="s">
        <v>30</v>
      </c>
      <c r="B12" s="51" t="s">
        <v>239</v>
      </c>
      <c r="C12" s="50" t="s">
        <v>216</v>
      </c>
      <c r="D12" s="33" t="s">
        <v>9</v>
      </c>
      <c r="E12" s="58"/>
      <c r="F12" s="59">
        <v>0</v>
      </c>
      <c r="G12" s="60"/>
      <c r="H12" s="60"/>
      <c r="I12" s="56">
        <v>0</v>
      </c>
    </row>
    <row r="13" spans="1:9" x14ac:dyDescent="0.2">
      <c r="A13" s="31" t="s">
        <v>30</v>
      </c>
      <c r="B13" s="51" t="s">
        <v>206</v>
      </c>
      <c r="C13" s="50" t="s">
        <v>207</v>
      </c>
      <c r="D13" s="34" t="s">
        <v>18</v>
      </c>
      <c r="E13" s="97">
        <v>43101</v>
      </c>
      <c r="F13" s="59">
        <v>0.125</v>
      </c>
      <c r="G13" s="60">
        <v>19.420000000000002</v>
      </c>
      <c r="H13" s="96">
        <f t="shared" si="0"/>
        <v>2.4275000000000002</v>
      </c>
      <c r="I13" s="56">
        <v>0</v>
      </c>
    </row>
    <row r="14" spans="1:9" x14ac:dyDescent="0.2">
      <c r="A14" s="31" t="s">
        <v>30</v>
      </c>
      <c r="B14" s="23" t="s">
        <v>17</v>
      </c>
      <c r="C14" s="32" t="s">
        <v>171</v>
      </c>
      <c r="D14" s="33" t="s">
        <v>180</v>
      </c>
      <c r="E14" s="97">
        <v>43101</v>
      </c>
      <c r="F14" s="59">
        <v>3.25</v>
      </c>
      <c r="G14" s="60">
        <v>32.47</v>
      </c>
      <c r="H14" s="96">
        <f t="shared" si="0"/>
        <v>105.5275</v>
      </c>
      <c r="I14" s="56">
        <v>0</v>
      </c>
    </row>
    <row r="15" spans="1:9" x14ac:dyDescent="0.2">
      <c r="A15" s="31" t="s">
        <v>30</v>
      </c>
      <c r="B15" s="23" t="s">
        <v>44</v>
      </c>
      <c r="C15" s="32" t="s">
        <v>217</v>
      </c>
      <c r="D15" s="33" t="s">
        <v>9</v>
      </c>
      <c r="E15" s="97">
        <v>43101</v>
      </c>
      <c r="F15" s="59">
        <v>1</v>
      </c>
      <c r="G15" s="61">
        <v>61.64</v>
      </c>
      <c r="H15" s="96">
        <f t="shared" si="0"/>
        <v>61.64</v>
      </c>
      <c r="I15" s="56">
        <v>0</v>
      </c>
    </row>
    <row r="16" spans="1:9" x14ac:dyDescent="0.2">
      <c r="A16" s="31" t="s">
        <v>30</v>
      </c>
      <c r="B16" s="23" t="s">
        <v>45</v>
      </c>
      <c r="C16" s="32" t="s">
        <v>218</v>
      </c>
      <c r="D16" s="33" t="s">
        <v>9</v>
      </c>
      <c r="E16" s="97">
        <v>43101</v>
      </c>
      <c r="F16" s="59">
        <v>1</v>
      </c>
      <c r="G16" s="61">
        <v>26.17</v>
      </c>
      <c r="H16" s="96">
        <f t="shared" si="0"/>
        <v>26.17</v>
      </c>
      <c r="I16" s="56">
        <v>0</v>
      </c>
    </row>
    <row r="17" spans="1:9" x14ac:dyDescent="0.2">
      <c r="A17" s="31" t="s">
        <v>30</v>
      </c>
      <c r="B17" s="23" t="s">
        <v>177</v>
      </c>
      <c r="C17" s="32" t="s">
        <v>179</v>
      </c>
      <c r="D17" s="33" t="s">
        <v>9</v>
      </c>
      <c r="E17" s="58"/>
      <c r="F17" s="59"/>
      <c r="G17" s="60"/>
      <c r="H17" s="60"/>
      <c r="I17" s="56">
        <v>0</v>
      </c>
    </row>
    <row r="18" spans="1:9" x14ac:dyDescent="0.2">
      <c r="A18" s="31" t="s">
        <v>30</v>
      </c>
      <c r="B18" s="23" t="s">
        <v>48</v>
      </c>
      <c r="C18" s="32" t="s">
        <v>176</v>
      </c>
      <c r="D18" s="33" t="s">
        <v>18</v>
      </c>
      <c r="E18" s="58">
        <v>44562</v>
      </c>
      <c r="F18" s="59">
        <v>0</v>
      </c>
      <c r="G18" s="60">
        <v>10.199999999999999</v>
      </c>
      <c r="H18" s="60">
        <f>SUM(F18*G18)</f>
        <v>0</v>
      </c>
      <c r="I18" s="56">
        <v>0</v>
      </c>
    </row>
    <row r="19" spans="1:9" x14ac:dyDescent="0.2">
      <c r="A19" s="31" t="s">
        <v>30</v>
      </c>
      <c r="B19" s="23" t="s">
        <v>90</v>
      </c>
      <c r="C19" s="32" t="s">
        <v>175</v>
      </c>
      <c r="D19" s="33" t="s">
        <v>18</v>
      </c>
      <c r="E19" s="58"/>
      <c r="F19" s="59"/>
      <c r="G19" s="60">
        <v>18.5</v>
      </c>
      <c r="H19" s="60"/>
      <c r="I19" s="56">
        <v>0</v>
      </c>
    </row>
    <row r="20" spans="1:9" x14ac:dyDescent="0.2">
      <c r="A20" s="31" t="s">
        <v>30</v>
      </c>
      <c r="B20" s="23" t="s">
        <v>90</v>
      </c>
      <c r="C20" s="32" t="s">
        <v>178</v>
      </c>
      <c r="D20" s="34" t="s">
        <v>172</v>
      </c>
      <c r="E20" s="58">
        <v>43831</v>
      </c>
      <c r="F20" s="59">
        <v>0</v>
      </c>
      <c r="G20" s="60">
        <v>11.57</v>
      </c>
      <c r="H20" s="60">
        <f t="shared" ref="H20:H36" si="1">SUM(F20*G20)</f>
        <v>0</v>
      </c>
      <c r="I20" s="56">
        <v>0</v>
      </c>
    </row>
    <row r="21" spans="1:9" x14ac:dyDescent="0.2">
      <c r="A21" s="35" t="s">
        <v>30</v>
      </c>
      <c r="B21" s="51" t="s">
        <v>199</v>
      </c>
      <c r="C21" s="50" t="s">
        <v>183</v>
      </c>
      <c r="D21" s="34" t="s">
        <v>9</v>
      </c>
      <c r="E21" s="58">
        <v>43466</v>
      </c>
      <c r="F21" s="59">
        <v>1</v>
      </c>
      <c r="G21" s="60"/>
      <c r="H21" s="60">
        <f t="shared" si="1"/>
        <v>0</v>
      </c>
      <c r="I21" s="56"/>
    </row>
    <row r="22" spans="1:9" x14ac:dyDescent="0.2">
      <c r="A22" s="35" t="s">
        <v>30</v>
      </c>
      <c r="B22" s="51" t="s">
        <v>200</v>
      </c>
      <c r="C22" s="50" t="s">
        <v>184</v>
      </c>
      <c r="D22" s="34" t="s">
        <v>18</v>
      </c>
      <c r="E22" s="58">
        <v>43466</v>
      </c>
      <c r="F22" s="59">
        <v>4</v>
      </c>
      <c r="G22" s="60"/>
      <c r="H22" s="60"/>
      <c r="I22" s="56"/>
    </row>
    <row r="23" spans="1:9" x14ac:dyDescent="0.2">
      <c r="A23" s="35"/>
      <c r="B23" s="51"/>
      <c r="C23" s="50"/>
      <c r="D23" s="34"/>
      <c r="E23" s="58"/>
      <c r="F23" s="59"/>
      <c r="G23" s="60"/>
      <c r="H23" s="60"/>
      <c r="I23" s="56"/>
    </row>
    <row r="24" spans="1:9" x14ac:dyDescent="0.2">
      <c r="A24" s="35"/>
      <c r="B24" s="51"/>
      <c r="C24" s="50"/>
      <c r="D24" s="34"/>
      <c r="E24" s="58"/>
      <c r="F24" s="59"/>
      <c r="G24" s="60"/>
      <c r="H24" s="60"/>
      <c r="I24" s="56"/>
    </row>
    <row r="25" spans="1:9" x14ac:dyDescent="0.2">
      <c r="A25" s="31" t="s">
        <v>5</v>
      </c>
      <c r="B25" s="23" t="s">
        <v>15</v>
      </c>
      <c r="C25" s="32" t="s">
        <v>28</v>
      </c>
      <c r="D25" s="33" t="s">
        <v>10</v>
      </c>
      <c r="E25" s="64">
        <v>44197</v>
      </c>
      <c r="F25" s="59">
        <v>1</v>
      </c>
      <c r="G25" s="60"/>
      <c r="H25" s="60">
        <f t="shared" ref="H25" si="2">SUM(F25*G25)</f>
        <v>0</v>
      </c>
      <c r="I25" s="56">
        <v>0</v>
      </c>
    </row>
    <row r="26" spans="1:9" x14ac:dyDescent="0.2">
      <c r="A26" s="31" t="s">
        <v>5</v>
      </c>
      <c r="B26" s="23" t="s">
        <v>11</v>
      </c>
      <c r="C26" s="32" t="s">
        <v>168</v>
      </c>
      <c r="D26" s="33" t="s">
        <v>18</v>
      </c>
      <c r="E26" s="64">
        <v>44197</v>
      </c>
      <c r="F26" s="59">
        <v>4</v>
      </c>
      <c r="G26" s="60"/>
      <c r="H26" s="60">
        <f t="shared" si="1"/>
        <v>0</v>
      </c>
      <c r="I26" s="56">
        <v>0</v>
      </c>
    </row>
    <row r="27" spans="1:9" x14ac:dyDescent="0.2">
      <c r="A27" s="31"/>
      <c r="B27" s="23"/>
      <c r="C27" s="32"/>
      <c r="D27" s="33"/>
      <c r="E27" s="58"/>
      <c r="F27" s="59"/>
      <c r="G27" s="60"/>
      <c r="H27" s="60">
        <f t="shared" si="1"/>
        <v>0</v>
      </c>
      <c r="I27" s="56"/>
    </row>
    <row r="28" spans="1:9" x14ac:dyDescent="0.2">
      <c r="A28" s="31" t="s">
        <v>13</v>
      </c>
      <c r="B28" s="23" t="s">
        <v>50</v>
      </c>
      <c r="C28" s="32" t="s">
        <v>169</v>
      </c>
      <c r="D28" s="33" t="s">
        <v>18</v>
      </c>
      <c r="E28" s="98">
        <v>43101</v>
      </c>
      <c r="F28" s="59">
        <v>0</v>
      </c>
      <c r="G28" s="60">
        <v>37</v>
      </c>
      <c r="H28" s="96">
        <f t="shared" si="1"/>
        <v>0</v>
      </c>
      <c r="I28" s="56">
        <v>0</v>
      </c>
    </row>
    <row r="29" spans="1:9" x14ac:dyDescent="0.2">
      <c r="A29" s="31" t="s">
        <v>16</v>
      </c>
      <c r="B29" s="23" t="s">
        <v>49</v>
      </c>
      <c r="C29" s="32"/>
      <c r="D29" s="33" t="s">
        <v>172</v>
      </c>
      <c r="E29" s="58" t="s">
        <v>165</v>
      </c>
      <c r="F29" s="59">
        <v>1</v>
      </c>
      <c r="G29" s="60"/>
      <c r="H29" s="60">
        <f t="shared" si="1"/>
        <v>0</v>
      </c>
      <c r="I29" s="56">
        <v>0</v>
      </c>
    </row>
    <row r="30" spans="1:9" x14ac:dyDescent="0.2">
      <c r="A30" s="35" t="s">
        <v>187</v>
      </c>
      <c r="B30" s="23"/>
      <c r="C30" s="32" t="s">
        <v>188</v>
      </c>
      <c r="D30" s="33" t="s">
        <v>172</v>
      </c>
      <c r="E30" s="97">
        <v>43101</v>
      </c>
      <c r="F30" s="59">
        <v>0</v>
      </c>
      <c r="G30" s="60">
        <v>4.29</v>
      </c>
      <c r="H30" s="96">
        <f t="shared" si="1"/>
        <v>0</v>
      </c>
      <c r="I30" s="56"/>
    </row>
    <row r="31" spans="1:9" x14ac:dyDescent="0.2">
      <c r="A31" s="31" t="s">
        <v>51</v>
      </c>
      <c r="B31" s="23" t="s">
        <v>52</v>
      </c>
      <c r="C31" s="32" t="s">
        <v>169</v>
      </c>
      <c r="D31" s="33" t="s">
        <v>186</v>
      </c>
      <c r="E31" s="97">
        <v>43101</v>
      </c>
      <c r="F31" s="59">
        <v>1</v>
      </c>
      <c r="G31" s="60">
        <v>6.94</v>
      </c>
      <c r="H31" s="96">
        <f t="shared" si="1"/>
        <v>6.94</v>
      </c>
      <c r="I31" s="56">
        <v>0</v>
      </c>
    </row>
    <row r="32" spans="1:9" x14ac:dyDescent="0.2">
      <c r="A32" s="35" t="s">
        <v>211</v>
      </c>
      <c r="B32" s="51" t="s">
        <v>209</v>
      </c>
      <c r="C32" s="50" t="s">
        <v>210</v>
      </c>
      <c r="D32" s="34" t="s">
        <v>212</v>
      </c>
      <c r="E32" s="97">
        <v>43101</v>
      </c>
      <c r="F32" s="59">
        <v>0.02</v>
      </c>
      <c r="G32" s="60">
        <v>19.93</v>
      </c>
      <c r="H32" s="96">
        <f>SUM(F32*G32)</f>
        <v>0.39860000000000001</v>
      </c>
      <c r="I32" s="56">
        <v>1</v>
      </c>
    </row>
    <row r="33" spans="1:9" x14ac:dyDescent="0.2">
      <c r="A33" s="31"/>
      <c r="B33" s="23"/>
      <c r="C33" s="32"/>
      <c r="D33" s="33"/>
      <c r="E33" s="58"/>
      <c r="F33" s="59"/>
      <c r="G33" s="60"/>
      <c r="H33" s="60">
        <f t="shared" si="1"/>
        <v>0</v>
      </c>
      <c r="I33" s="56"/>
    </row>
    <row r="34" spans="1:9" x14ac:dyDescent="0.2">
      <c r="A34" s="31" t="s">
        <v>40</v>
      </c>
      <c r="B34" s="23" t="s">
        <v>2</v>
      </c>
      <c r="C34" s="32" t="s">
        <v>41</v>
      </c>
      <c r="D34" s="33" t="s">
        <v>9</v>
      </c>
      <c r="E34" s="97">
        <v>43101</v>
      </c>
      <c r="F34" s="59">
        <v>1</v>
      </c>
      <c r="G34" s="60">
        <v>22</v>
      </c>
      <c r="H34" s="96">
        <f t="shared" si="1"/>
        <v>22</v>
      </c>
      <c r="I34" s="56">
        <v>0</v>
      </c>
    </row>
    <row r="35" spans="1:9" x14ac:dyDescent="0.2">
      <c r="A35" s="31" t="s">
        <v>40</v>
      </c>
      <c r="B35" s="23" t="s">
        <v>42</v>
      </c>
      <c r="C35" s="32" t="s">
        <v>43</v>
      </c>
      <c r="D35" s="33" t="s">
        <v>9</v>
      </c>
      <c r="E35" s="58">
        <v>43466</v>
      </c>
      <c r="F35" s="59">
        <v>0</v>
      </c>
      <c r="G35" s="60">
        <v>15</v>
      </c>
      <c r="H35" s="60">
        <f t="shared" si="1"/>
        <v>0</v>
      </c>
      <c r="I35" s="56">
        <v>0</v>
      </c>
    </row>
    <row r="36" spans="1:9" x14ac:dyDescent="0.2">
      <c r="A36" s="31" t="s">
        <v>40</v>
      </c>
      <c r="B36" s="23" t="s">
        <v>174</v>
      </c>
      <c r="C36" s="32"/>
      <c r="D36" s="33" t="s">
        <v>18</v>
      </c>
      <c r="E36" s="58"/>
      <c r="F36" s="59"/>
      <c r="G36" s="60">
        <v>30</v>
      </c>
      <c r="H36" s="60">
        <f t="shared" si="1"/>
        <v>0</v>
      </c>
      <c r="I36" s="56">
        <v>0</v>
      </c>
    </row>
    <row r="37" spans="1:9" x14ac:dyDescent="0.2">
      <c r="A37" s="31"/>
      <c r="B37" s="23"/>
      <c r="C37" s="32"/>
      <c r="D37" s="33"/>
      <c r="E37" s="58"/>
      <c r="F37" s="59"/>
      <c r="G37" s="60"/>
      <c r="H37" s="60"/>
      <c r="I37" s="56"/>
    </row>
    <row r="38" spans="1:9" x14ac:dyDescent="0.2">
      <c r="A38" s="31" t="s">
        <v>6</v>
      </c>
      <c r="B38" s="23" t="s">
        <v>7</v>
      </c>
      <c r="C38" s="32" t="s">
        <v>182</v>
      </c>
      <c r="D38" s="33" t="s">
        <v>9</v>
      </c>
      <c r="E38" s="58">
        <v>43831</v>
      </c>
      <c r="F38" s="59">
        <v>0</v>
      </c>
      <c r="G38" s="60">
        <v>150.96</v>
      </c>
      <c r="H38" s="60">
        <f>SUM(F38*G38)</f>
        <v>0</v>
      </c>
      <c r="I38" s="56">
        <v>0</v>
      </c>
    </row>
    <row r="39" spans="1:9" x14ac:dyDescent="0.2">
      <c r="A39" s="31"/>
      <c r="B39" s="23"/>
      <c r="C39" s="32"/>
      <c r="D39" s="33"/>
      <c r="E39" s="58"/>
      <c r="F39" s="59"/>
      <c r="G39" s="60"/>
      <c r="H39" s="60">
        <f>SUM(F39*G39)</f>
        <v>0</v>
      </c>
      <c r="I39" s="56"/>
    </row>
    <row r="40" spans="1:9" ht="13.5" thickBot="1" x14ac:dyDescent="0.25">
      <c r="A40" s="31" t="s">
        <v>32</v>
      </c>
      <c r="B40" s="23" t="s">
        <v>25</v>
      </c>
      <c r="C40" s="32" t="s">
        <v>27</v>
      </c>
      <c r="D40" s="33" t="s">
        <v>26</v>
      </c>
      <c r="E40" s="97">
        <v>43101</v>
      </c>
      <c r="F40" s="59">
        <v>0.5</v>
      </c>
      <c r="G40" s="60">
        <v>3.47</v>
      </c>
      <c r="H40" s="96">
        <f>SUM(F40*G40)</f>
        <v>1.7350000000000001</v>
      </c>
      <c r="I40" s="56">
        <v>0</v>
      </c>
    </row>
    <row r="41" spans="1:9" ht="18" customHeight="1" thickBot="1" x14ac:dyDescent="0.3">
      <c r="A41" s="36" t="s">
        <v>24</v>
      </c>
      <c r="B41" s="37"/>
      <c r="C41" s="38"/>
      <c r="D41" s="39"/>
      <c r="E41" s="65"/>
      <c r="F41" s="62"/>
      <c r="G41" s="63"/>
      <c r="H41" s="54">
        <f>SUM(H2:H40)</f>
        <v>387.6986</v>
      </c>
      <c r="I41" s="57"/>
    </row>
    <row r="42" spans="1:9" ht="18" customHeight="1" x14ac:dyDescent="0.25">
      <c r="A42" s="142" t="s">
        <v>247</v>
      </c>
      <c r="B42" s="143"/>
      <c r="C42" s="143"/>
      <c r="D42" s="143"/>
      <c r="E42" s="143"/>
      <c r="F42" s="143"/>
      <c r="G42" s="143"/>
      <c r="H42" s="143"/>
      <c r="I42" s="143"/>
    </row>
    <row r="43" spans="1:9" x14ac:dyDescent="0.2">
      <c r="A43" s="40"/>
      <c r="B43" s="40"/>
      <c r="C43" s="41"/>
      <c r="D43" s="42"/>
      <c r="E43" s="43"/>
      <c r="I43" s="46"/>
    </row>
    <row r="44" spans="1:9" x14ac:dyDescent="0.2">
      <c r="A44" s="40"/>
      <c r="B44" s="40"/>
      <c r="C44" s="41"/>
      <c r="D44" s="42"/>
      <c r="E44" s="43"/>
      <c r="I44" s="46"/>
    </row>
    <row r="45" spans="1:9" x14ac:dyDescent="0.2">
      <c r="A45" s="40"/>
      <c r="B45" s="40"/>
      <c r="C45" s="41"/>
      <c r="D45" s="42"/>
      <c r="E45" s="43"/>
      <c r="I45" s="46"/>
    </row>
    <row r="46" spans="1:9" x14ac:dyDescent="0.2">
      <c r="A46" s="40"/>
      <c r="B46" s="40"/>
      <c r="C46" s="41"/>
      <c r="D46" s="42"/>
      <c r="E46" s="43"/>
      <c r="I46" s="46"/>
    </row>
    <row r="47" spans="1:9" x14ac:dyDescent="0.2">
      <c r="A47" s="40"/>
      <c r="B47" s="40"/>
      <c r="C47" s="41"/>
      <c r="D47" s="42"/>
      <c r="E47" s="43"/>
      <c r="I47" s="46"/>
    </row>
  </sheetData>
  <sheetProtection password="EDFC" sheet="1" objects="1" scenarios="1"/>
  <mergeCells count="1">
    <mergeCell ref="A42:I42"/>
  </mergeCells>
  <pageMargins left="0.75" right="0.75" top="0.75" bottom="0.25" header="0.25" footer="0.25"/>
  <pageSetup orientation="landscape" r:id="rId1"/>
  <headerFooter alignWithMargins="0">
    <oddHeader xml:space="preserve">&amp;C&amp;"Arial,Bold"&amp;24 &amp;28 2010 Allegro Bus 43QGP Maintenance Parts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Maintenance Schedule</vt:lpstr>
      <vt:lpstr>Service Interval</vt:lpstr>
      <vt:lpstr>12 Month Service</vt:lpstr>
      <vt:lpstr>24 Month Service </vt:lpstr>
      <vt:lpstr>36 Month Service </vt:lpstr>
      <vt:lpstr>48 Month Service </vt:lpstr>
      <vt:lpstr>60 Month Service</vt:lpstr>
      <vt:lpstr>72 Month Service </vt:lpstr>
      <vt:lpstr>84 Month Service </vt:lpstr>
      <vt:lpstr>96 Month Service</vt:lpstr>
      <vt:lpstr>108 Month Service</vt:lpstr>
      <vt:lpstr>120 Month Service</vt:lpstr>
      <vt:lpstr>'108 Month Service'!Print_Area</vt:lpstr>
      <vt:lpstr>'12 Month Service'!Print_Area</vt:lpstr>
      <vt:lpstr>'120 Month Service'!Print_Area</vt:lpstr>
      <vt:lpstr>'24 Month Service '!Print_Area</vt:lpstr>
      <vt:lpstr>'36 Month Service '!Print_Area</vt:lpstr>
      <vt:lpstr>'48 Month Service '!Print_Area</vt:lpstr>
      <vt:lpstr>'60 Month Service'!Print_Area</vt:lpstr>
      <vt:lpstr>'72 Month Service '!Print_Area</vt:lpstr>
      <vt:lpstr>'84 Month Service '!Print_Area</vt:lpstr>
      <vt:lpstr>'96 Month Service'!Print_Area</vt:lpstr>
      <vt:lpstr>'Service Interval'!Print_Area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Consumable Chassis - Coach Parts</dc:title>
  <dc:subject>Chassis &amp; Coach Service</dc:subject>
  <dc:creator> Ted Bryan, AKA Crusingator</dc:creator>
  <cp:lastModifiedBy> Ted Bryan</cp:lastModifiedBy>
  <cp:lastPrinted>2016-01-29T15:52:51Z</cp:lastPrinted>
  <dcterms:created xsi:type="dcterms:W3CDTF">2008-10-10T18:51:32Z</dcterms:created>
  <dcterms:modified xsi:type="dcterms:W3CDTF">2016-04-16T01:20:01Z</dcterms:modified>
</cp:coreProperties>
</file>